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bookViews>
    <workbookView xWindow="240" yWindow="75" windowWidth="19425" windowHeight="7935" activeTab="5"/>
  </bookViews>
  <sheets>
    <sheet name="1.bevételek" sheetId="3" r:id="rId1"/>
    <sheet name="2.kiadás" sheetId="2" r:id="rId2"/>
    <sheet name="3.Állami támog." sheetId="36" r:id="rId3"/>
    <sheet name="4.átvett" sheetId="31" r:id="rId4"/>
    <sheet name="5.adók" sheetId="32" r:id="rId5"/>
    <sheet name="6.felhalm.kiad." sheetId="11" r:id="rId6"/>
    <sheet name="7.átadott" sheetId="30" state="hidden" r:id="rId7"/>
    <sheet name="8.szociális" sheetId="29" state="hidden" r:id="rId8"/>
  </sheets>
  <definedNames>
    <definedName name="_xlnm.Print_Area" localSheetId="0">'1.bevételek'!$A$1:$F$95</definedName>
    <definedName name="_xlnm.Print_Area" localSheetId="1">'2.kiadás'!$A$1:$F$130</definedName>
    <definedName name="_xlnm.Print_Area" localSheetId="3">'4.átvett'!$A$1:$C$116</definedName>
    <definedName name="_xlnm.Print_Area" localSheetId="5">'6.felhalm.kiad.'!$A$1:$C$40</definedName>
    <definedName name="_xlnm.Print_Area" localSheetId="6">'7.átadott'!$A$1:$C$126</definedName>
    <definedName name="_xlnm.Print_Area" localSheetId="7">'8.szociális'!$A$1:$C$39</definedName>
  </definedNames>
  <calcPr calcId="162913"/>
</workbook>
</file>

<file path=xl/sharedStrings.xml><?xml version="1.0" encoding="utf-8"?>
<sst xmlns="http://schemas.openxmlformats.org/spreadsheetml/2006/main" count="1095" uniqueCount="584">
  <si>
    <t>ÖSSZESEN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</si>
  <si>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</si>
  <si>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</si>
  <si>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</si>
  <si>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</si>
  <si>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</si>
  <si>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</si>
  <si>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</si>
  <si>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</si>
  <si>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</si>
  <si>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</si>
  <si>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</si>
  <si>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</si>
  <si>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</si>
  <si>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</si>
  <si>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</si>
  <si>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</si>
  <si>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</si>
  <si>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</si>
  <si>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</si>
  <si>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</si>
  <si>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</si>
  <si>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</si>
  <si>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</si>
  <si>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</si>
  <si>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</si>
  <si>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</si>
  <si>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</si>
  <si>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</si>
  <si>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</si>
  <si>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</si>
  <si>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</si>
  <si>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</si>
  <si>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</si>
  <si>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</si>
  <si>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</si>
  <si>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</si>
  <si>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</si>
  <si>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</si>
  <si>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</si>
  <si>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</si>
  <si>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</si>
  <si>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</si>
  <si>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</si>
  <si>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</si>
  <si>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</si>
  <si>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</si>
  <si>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</si>
  <si>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</si>
  <si>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</si>
  <si>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</si>
  <si>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</si>
  <si>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</si>
  <si>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</si>
  <si>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</si>
  <si>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</si>
  <si>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</si>
  <si>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</si>
  <si>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</si>
  <si>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</si>
  <si>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</si>
  <si>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</si>
  <si>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</si>
  <si>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</si>
  <si>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</si>
  <si>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</si>
  <si>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</si>
  <si>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</si>
  <si>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</si>
  <si>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</si>
  <si>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</si>
  <si>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</si>
  <si>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</si>
  <si>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</si>
  <si>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</si>
  <si>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</si>
  <si>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</si>
  <si>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</si>
  <si>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</si>
  <si>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</si>
  <si>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</si>
  <si>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</si>
  <si>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</si>
  <si>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</si>
  <si>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</si>
  <si>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</si>
  <si>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</si>
  <si>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</si>
  <si>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</si>
  <si>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</si>
  <si>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</si>
  <si>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</si>
  <si>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</si>
  <si>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</si>
  <si>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</si>
  <si>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</si>
  <si>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</si>
  <si>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</si>
  <si>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</si>
  <si>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</si>
  <si>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</si>
  <si>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</si>
  <si>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</si>
  <si>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</si>
  <si>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</si>
  <si>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</si>
  <si>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</si>
  <si>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</si>
  <si>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</si>
  <si>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</si>
  <si>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</si>
  <si>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</si>
  <si>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</si>
  <si>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</si>
  <si>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</si>
  <si>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K65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</si>
  <si>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</si>
  <si>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</si>
  <si>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</si>
  <si>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</si>
  <si>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</si>
  <si>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</si>
  <si>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</si>
  <si>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</si>
  <si>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</si>
  <si>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</si>
  <si>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</si>
  <si>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</si>
  <si>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</si>
  <si>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</si>
  <si>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</si>
  <si>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</si>
  <si>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</si>
  <si>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</si>
  <si>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</si>
  <si>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</si>
  <si>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</si>
  <si>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</si>
  <si>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</si>
  <si>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</si>
  <si>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</si>
  <si>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</si>
  <si>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</si>
  <si>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</si>
  <si>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</si>
  <si>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</si>
  <si>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</si>
  <si>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</si>
  <si>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</si>
  <si>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</si>
  <si>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</si>
  <si>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</si>
  <si>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</si>
  <si>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</si>
  <si>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</si>
  <si>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</si>
  <si>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</si>
  <si>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</si>
  <si>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</si>
  <si>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</si>
  <si>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</si>
  <si>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</si>
  <si>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</si>
  <si>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</si>
  <si>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</si>
  <si>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</si>
  <si>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</si>
  <si>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</si>
  <si>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</si>
  <si>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</si>
  <si>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</si>
  <si>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</si>
  <si>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</si>
  <si>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</si>
  <si>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</si>
  <si>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</si>
  <si>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</si>
  <si>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</si>
  <si>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</si>
  <si>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</si>
  <si>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</si>
  <si>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</si>
  <si>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</si>
  <si>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</si>
  <si>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</si>
  <si>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</si>
  <si>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</si>
  <si>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</si>
  <si>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</si>
  <si>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</si>
  <si>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</si>
  <si>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</si>
  <si>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</si>
  <si>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</si>
  <si>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</si>
  <si>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</si>
  <si>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</si>
  <si>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</si>
  <si>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</si>
  <si>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</si>
  <si>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</si>
  <si>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</si>
  <si>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</si>
  <si>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</si>
  <si>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</si>
  <si>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</si>
  <si>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</si>
  <si>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</si>
  <si>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</si>
  <si>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</si>
  <si>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</si>
  <si>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</si>
  <si>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</si>
  <si>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</si>
  <si>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</si>
  <si>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</si>
  <si>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</si>
  <si>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</si>
  <si>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</si>
  <si>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</si>
  <si>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</si>
  <si>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</si>
  <si>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</si>
  <si>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</si>
  <si>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</si>
  <si>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</si>
  <si>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</si>
  <si>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</si>
  <si>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</si>
  <si>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</si>
  <si>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</si>
  <si>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</si>
  <si>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</si>
  <si>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</si>
  <si>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</si>
  <si>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</si>
  <si>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</si>
  <si>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</si>
  <si>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</si>
  <si>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</si>
  <si>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</si>
  <si>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</si>
  <si>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</si>
  <si>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</si>
  <si>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</si>
  <si>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</si>
  <si>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</si>
  <si>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</si>
  <si>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</si>
  <si>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</si>
  <si>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</si>
  <si>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</si>
  <si>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</si>
  <si>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</si>
  <si>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</si>
  <si>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</si>
  <si>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</si>
  <si>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</si>
  <si>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</si>
  <si>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</si>
  <si>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</si>
  <si>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</si>
  <si>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</si>
  <si>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</si>
  <si>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</si>
  <si>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</si>
  <si>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</si>
  <si>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</si>
  <si>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</si>
  <si>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</si>
  <si>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</si>
  <si>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</si>
  <si>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</si>
  <si>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</si>
  <si>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</si>
  <si>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</si>
  <si>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</si>
  <si>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</si>
  <si>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</si>
  <si>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</si>
  <si>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</si>
  <si>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</si>
  <si>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</si>
  <si>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</si>
  <si>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</si>
  <si>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</si>
  <si>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</si>
  <si>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</si>
  <si>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</si>
  <si>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</si>
  <si>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</si>
  <si>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</si>
  <si>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</si>
  <si>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</si>
  <si>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</si>
  <si>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</si>
  <si>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</si>
  <si>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</si>
  <si>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</si>
  <si>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</si>
  <si>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</si>
  <si>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</si>
  <si>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</si>
  <si>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</si>
  <si>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</si>
  <si>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</si>
  <si>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</si>
  <si>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</si>
  <si>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</si>
  <si>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</si>
  <si>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</si>
  <si>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</si>
  <si>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</si>
  <si>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</si>
  <si>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</si>
  <si>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</si>
  <si>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</si>
  <si>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</si>
  <si>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</si>
  <si>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</si>
  <si>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</si>
  <si>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</si>
  <si>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</si>
  <si>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</si>
  <si>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</si>
  <si>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</si>
  <si>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</si>
  <si>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</si>
  <si>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</si>
  <si>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</si>
  <si>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</si>
  <si>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</si>
  <si>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</si>
  <si>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</si>
  <si>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</si>
  <si>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</si>
  <si>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</si>
  <si>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</si>
  <si>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</si>
  <si>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</si>
  <si>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</si>
  <si>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</si>
  <si>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</si>
  <si>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</si>
  <si>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</si>
  <si>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</si>
  <si>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</si>
  <si>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</si>
  <si>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</si>
  <si>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</si>
  <si>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</si>
  <si>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</si>
  <si>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</si>
  <si>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</si>
  <si>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</si>
  <si>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</si>
  <si>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</si>
  <si>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</si>
  <si>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</si>
  <si>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</si>
  <si>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</si>
  <si>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</si>
  <si>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</si>
  <si>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</si>
  <si>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</si>
  <si>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</si>
  <si>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</si>
  <si>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</si>
  <si>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</si>
  <si>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</si>
  <si>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</si>
  <si>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</si>
  <si>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</si>
  <si>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</si>
  <si>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</si>
  <si>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</si>
  <si>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</si>
  <si>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</si>
  <si>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</si>
  <si>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</si>
  <si>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</si>
  <si>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</si>
  <si>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</si>
  <si>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</si>
  <si>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</si>
  <si>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</si>
  <si>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</si>
  <si>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</si>
  <si>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</si>
  <si>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</si>
  <si>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</si>
  <si>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</si>
  <si>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</si>
  <si>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</si>
  <si>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</si>
  <si>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</si>
  <si>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</si>
  <si>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</si>
  <si>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</si>
  <si>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</si>
  <si>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</si>
  <si>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</si>
  <si>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</si>
  <si>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</si>
  <si>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</si>
  <si>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</si>
  <si>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</si>
  <si>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</si>
  <si>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</si>
  <si>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</si>
  <si>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</si>
  <si>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</si>
  <si>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</si>
  <si>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</si>
  <si>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</si>
  <si>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</si>
  <si>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</si>
  <si>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</si>
  <si>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</si>
  <si>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</si>
  <si>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</si>
  <si>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</si>
  <si>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</si>
  <si>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</si>
  <si>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</si>
  <si>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</si>
  <si>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</si>
  <si>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</si>
  <si>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</si>
  <si>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</si>
  <si>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</si>
  <si>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</si>
  <si>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</si>
  <si>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</si>
  <si>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</si>
  <si>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</si>
  <si>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</si>
  <si>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</si>
  <si>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</si>
  <si>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</si>
  <si>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</si>
  <si>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</si>
  <si>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</si>
  <si>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</si>
  <si>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</si>
  <si>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</si>
  <si>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</si>
  <si>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</si>
  <si>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</si>
  <si>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</si>
  <si>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</si>
  <si>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</si>
  <si>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</si>
  <si>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</si>
  <si>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</si>
  <si>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</si>
  <si>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</si>
  <si>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</si>
  <si>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</si>
  <si>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</si>
  <si>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</si>
  <si>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</si>
  <si>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</si>
  <si>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</si>
  <si>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</si>
  <si>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</si>
  <si>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</si>
  <si>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</si>
  <si>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</si>
  <si>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</si>
  <si>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</si>
  <si>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</si>
  <si>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</si>
  <si>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</si>
  <si>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</si>
  <si>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</si>
  <si>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</si>
  <si>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</si>
  <si>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</si>
  <si>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</si>
  <si>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</si>
  <si>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</si>
  <si>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</si>
  <si>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</si>
  <si>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</si>
  <si>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</si>
  <si>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</si>
  <si>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</si>
  <si>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</si>
  <si>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</si>
  <si>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</si>
  <si>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</si>
  <si>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</si>
  <si>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</si>
  <si>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</si>
  <si>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</si>
  <si>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</si>
  <si>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</si>
  <si>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</si>
  <si>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ÖNKORMÁNYZATI ELŐIRÁNYZATOK</t>
  </si>
  <si>
    <t>Beruházások és felújítások (E Ft)</t>
  </si>
  <si>
    <t>Szennyvíztelep felújítása (VASIVÍZ által)</t>
  </si>
  <si>
    <t>TÁJÉKOZTATÓ</t>
  </si>
  <si>
    <t>Sor-</t>
  </si>
  <si>
    <t xml:space="preserve">Létszám  </t>
  </si>
  <si>
    <t>Hozzájárulás Ft</t>
  </si>
  <si>
    <t>szám</t>
  </si>
  <si>
    <t>Fő</t>
  </si>
  <si>
    <t>Ft/fő</t>
  </si>
  <si>
    <t>Költségvetési tv. 2. sz. melléklete alapján</t>
  </si>
  <si>
    <t>I.I.b.)</t>
  </si>
  <si>
    <t>Településüzemeltetéshez kapcsolódó feladatok ellátásnak támogatása</t>
  </si>
  <si>
    <t>I.I.ba.)</t>
  </si>
  <si>
    <t>Zöldterület gazdálkodással kapcs.fel.tám.</t>
  </si>
  <si>
    <t>I.I.bb.)</t>
  </si>
  <si>
    <t>Közvilágítás fenntartásának támogatása</t>
  </si>
  <si>
    <t>I.I.bc.)</t>
  </si>
  <si>
    <t>Köztemető fenntartással kapcs.fel.tám.</t>
  </si>
  <si>
    <t>I.I.bd.)</t>
  </si>
  <si>
    <t>Közutak fenntartásának támogatása</t>
  </si>
  <si>
    <t>I.I.d.)</t>
  </si>
  <si>
    <t>Egyéb kötelező önkormányzati feladatok támogatása</t>
  </si>
  <si>
    <t>I.  Összesen</t>
  </si>
  <si>
    <t>Szociális étkeztetés</t>
  </si>
  <si>
    <t>III.   Összesen:</t>
  </si>
  <si>
    <t>IV.</t>
  </si>
  <si>
    <t>Települési önkormányzat kulturális feladatainak támogatása</t>
  </si>
  <si>
    <t>Állami hozzájárulás mindösszesen:</t>
  </si>
  <si>
    <t>Fajl. összeg</t>
  </si>
  <si>
    <t xml:space="preserve">Egyéb működési célú támogatások bevételei államháztartáson belülről  </t>
  </si>
  <si>
    <t>egyéb fejezeti kezelésű előirányzatok részére BURSA HUNGARICA</t>
  </si>
  <si>
    <t>helyi önkormányzatok és költségvetési szerveik részére, ezen belül</t>
  </si>
  <si>
    <t xml:space="preserve">                      Nőgyógyászati ellátás</t>
  </si>
  <si>
    <t xml:space="preserve">                      Fizioterápia</t>
  </si>
  <si>
    <t xml:space="preserve">                      Könyvtári feladatokhoz</t>
  </si>
  <si>
    <t>társulások és költségvetési szerveik részére, ezen belül</t>
  </si>
  <si>
    <t xml:space="preserve">                      Répcelaki Százszorszép Óvodához hozzájárulás</t>
  </si>
  <si>
    <t xml:space="preserve">                      Védőnői feladatokra</t>
  </si>
  <si>
    <t>egyéb vállalkozások részére, ezen belül:</t>
  </si>
  <si>
    <t xml:space="preserve">                       POT-EST KFT</t>
  </si>
  <si>
    <t xml:space="preserve">                       MED-UNIV BT</t>
  </si>
  <si>
    <t xml:space="preserve">                       VASI-ACHAT</t>
  </si>
  <si>
    <t xml:space="preserve">Közvetített szolgáltatások értéke </t>
  </si>
  <si>
    <t xml:space="preserve">Tulajdonosi bevételek </t>
  </si>
  <si>
    <t xml:space="preserve">Települési önkormányzatok szociális és gyermekjóléti  feladatainak támogatása </t>
  </si>
  <si>
    <t xml:space="preserve">                      Társulás működési költségeire</t>
  </si>
  <si>
    <t>Táncsics utca felújítása +pályázat külterületi utcák</t>
  </si>
  <si>
    <t xml:space="preserve"> Nick Község Önkormányzatát megillető 2017. évi hozzájárulásokról</t>
  </si>
  <si>
    <t>társadalombiztosítás pénzügyi alapjai részére (ÚJSZÜLÖTTEK TÁMOGATÁSA)</t>
  </si>
  <si>
    <t>Nick Község Önkormányzata 2017. évi költségvetése</t>
  </si>
  <si>
    <t>Egyéb dologi kiadások</t>
  </si>
  <si>
    <t>K355</t>
  </si>
  <si>
    <t>A helyi önk-nak előző évi elszám-ból származó kiadások</t>
  </si>
  <si>
    <t>K5021</t>
  </si>
  <si>
    <t>Szociális ágazati összevont pótlék</t>
  </si>
  <si>
    <t xml:space="preserve">Ingatlanok beszerzése, létesítése , ebből: </t>
  </si>
  <si>
    <t xml:space="preserve">   Győr-Sopron-Ebenfurti Vasúti Zrt-től ingatlan vásárlás</t>
  </si>
  <si>
    <t xml:space="preserve">   Egyéb célokra</t>
  </si>
  <si>
    <t>Műk.c. ktgvetési támogatások és kiegészítő támogatások</t>
  </si>
  <si>
    <t>Lakott külterülettel kapcsolatos feladatok támogatása</t>
  </si>
  <si>
    <t>I.I.c.)</t>
  </si>
  <si>
    <t>V.</t>
  </si>
  <si>
    <t>Működési c. költségvet. támog. és kiegészítő támogatások</t>
  </si>
  <si>
    <t>III.2.</t>
  </si>
  <si>
    <t>Szociális  feladatok egyéb támogatása</t>
  </si>
  <si>
    <t>III.3.</t>
  </si>
  <si>
    <t>Egyes szociális és gyermekjóléti feladatok támogatás</t>
  </si>
  <si>
    <t>III.3.a.</t>
  </si>
  <si>
    <t>III.6.</t>
  </si>
  <si>
    <t>A rászoruló gyermekek szünidei étkeztetésének támogatása</t>
  </si>
  <si>
    <t>A településképi arculati kézikönyv elkészítésének támogatása</t>
  </si>
  <si>
    <t>Ft-ban</t>
  </si>
  <si>
    <t xml:space="preserve">   ebből: talajterhelési díj</t>
  </si>
  <si>
    <t xml:space="preserve">   ebből:belföldi gépjárművek adójának a központi költségvetést megillető része</t>
  </si>
  <si>
    <t xml:space="preserve">   ebből: belföldi gépjárművek adójának a helyi önkormányzatot megillető része</t>
  </si>
  <si>
    <t xml:space="preserve">   felügyeleti díjak</t>
  </si>
  <si>
    <t xml:space="preserve">   ebrendészeti hozzájárulás</t>
  </si>
  <si>
    <t xml:space="preserve">   környezetvédelmi bírság</t>
  </si>
  <si>
    <t xml:space="preserve">   természetvédelmi bírság</t>
  </si>
  <si>
    <t xml:space="preserve">   műemlékvédelmi bírság</t>
  </si>
  <si>
    <t xml:space="preserve">   építésügyi bírság</t>
  </si>
  <si>
    <t xml:space="preserve">   szabálysértési pénz- és helyszíni mbírság és a közlekedési szabályszegések után kiszabott közigazgatási bírság helyi önkormányzatot megillető része</t>
  </si>
  <si>
    <t xml:space="preserve">   egyéb bírság</t>
  </si>
  <si>
    <t xml:space="preserve">   Településképi Arculati Kézikönyv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</si>
</sst>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F_t_-;\-* #,##0.00\ _F_t_-;_-* &quot;-&quot;??\ _F_t_-;_-@_-"/>
    <numFmt numFmtId="164" formatCode="0__"/>
    <numFmt numFmtId="165" formatCode="\ ##########"/>
    <numFmt numFmtId="166" formatCode="_-* #,##0\ _F_t_-;\-* #,##0\ _F_t_-;_-* &quot;-&quot;??\ _F_t_-;_-@_-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2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i/>
      <sz val="14"/>
      <color indexed="8"/>
      <name val="Calibri"/>
      <family val="2"/>
    </font>
    <font>
      <sz val="8"/>
      <name val="Calibri"/>
      <family val="2"/>
    </font>
    <font>
      <b/>
      <sz val="10"/>
      <color indexed="8"/>
      <name val="Georgia"/>
      <family val="1"/>
    </font>
    <font>
      <b/>
      <u val="single"/>
      <sz val="11"/>
      <color indexed="8"/>
      <name val="Georgia"/>
      <family val="1"/>
    </font>
    <font>
      <sz val="11"/>
      <color indexed="8"/>
      <name val="Georgia"/>
      <family val="1"/>
    </font>
    <font>
      <sz val="8"/>
      <color indexed="8"/>
      <name val="Georgia"/>
      <family val="1"/>
    </font>
    <font>
      <sz val="10"/>
      <color indexed="8"/>
      <name val="Georgia"/>
      <family val="1"/>
    </font>
    <font>
      <b/>
      <sz val="8"/>
      <color indexed="8"/>
      <name val="Georgia"/>
      <family val="1"/>
    </font>
    <font>
      <b/>
      <i/>
      <sz val="8"/>
      <color indexed="8"/>
      <name val="Georgia"/>
      <family val="1"/>
    </font>
    <font>
      <b/>
      <i/>
      <sz val="10"/>
      <color indexed="8"/>
      <name val="Georgia"/>
      <family val="1"/>
    </font>
    <font>
      <i/>
      <sz val="10"/>
      <color indexed="8"/>
      <name val="Georgia"/>
      <family val="1"/>
    </font>
    <font>
      <b/>
      <sz val="12"/>
      <color indexed="8"/>
      <name val="Georgia"/>
      <family val="1"/>
    </font>
    <font>
      <b/>
      <u val="single"/>
      <sz val="8"/>
      <color indexed="8"/>
      <name val="Georgia"/>
      <family val="1"/>
    </font>
    <font>
      <b/>
      <u val="single"/>
      <sz val="10"/>
      <name val="Georgia"/>
      <family val="1"/>
    </font>
    <font>
      <b/>
      <sz val="10"/>
      <name val="Georgia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i/>
      <sz val="10"/>
      <color theme="1"/>
      <name val="Bookman Old Style"/>
      <family val="1"/>
    </font>
    <font>
      <i/>
      <sz val="8"/>
      <color indexed="8"/>
      <name val="Georgia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double"/>
      <bottom style="thin"/>
    </border>
    <border>
      <left/>
      <right/>
      <top style="thin"/>
      <bottom style="medium"/>
    </border>
    <border>
      <left/>
      <right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43" fontId="0" fillId="0" borderId="0" applyFont="0" applyFill="0" applyBorder="0" applyAlignment="0" applyProtection="0"/>
  </cellStyleXfs>
  <cellXfs count="160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0" fontId="17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5" fillId="0" borderId="1" xfId="0" applyFont="1" applyBorder="1"/>
    <xf numFmtId="0" fontId="22" fillId="0" borderId="0" xfId="20" applyFont="1" applyAlignment="1">
      <alignment horizontal="center"/>
      <protection/>
    </xf>
    <xf numFmtId="0" fontId="24" fillId="0" borderId="0" xfId="20" applyFont="1">
      <alignment/>
      <protection/>
    </xf>
    <xf numFmtId="0" fontId="25" fillId="0" borderId="0" xfId="20" applyFont="1">
      <alignment/>
      <protection/>
    </xf>
    <xf numFmtId="0" fontId="23" fillId="0" borderId="0" xfId="20" applyFont="1">
      <alignment/>
      <protection/>
    </xf>
    <xf numFmtId="0" fontId="24" fillId="0" borderId="2" xfId="20" applyFont="1" applyBorder="1">
      <alignment/>
      <protection/>
    </xf>
    <xf numFmtId="0" fontId="21" fillId="0" borderId="2" xfId="20" applyFont="1" applyBorder="1" applyAlignment="1">
      <alignment horizontal="center"/>
      <protection/>
    </xf>
    <xf numFmtId="0" fontId="26" fillId="0" borderId="3" xfId="20" applyFont="1" applyBorder="1" applyAlignment="1">
      <alignment horizontal="center"/>
      <protection/>
    </xf>
    <xf numFmtId="0" fontId="24" fillId="0" borderId="4" xfId="20" applyFont="1" applyBorder="1">
      <alignment/>
      <protection/>
    </xf>
    <xf numFmtId="0" fontId="25" fillId="0" borderId="4" xfId="20" applyFont="1" applyBorder="1">
      <alignment/>
      <protection/>
    </xf>
    <xf numFmtId="0" fontId="23" fillId="0" borderId="4" xfId="20" applyFont="1" applyBorder="1" applyAlignment="1">
      <alignment horizontal="center"/>
      <protection/>
    </xf>
    <xf numFmtId="0" fontId="27" fillId="0" borderId="5" xfId="20" applyFont="1" applyFill="1" applyBorder="1" applyAlignment="1">
      <alignment/>
      <protection/>
    </xf>
    <xf numFmtId="0" fontId="28" fillId="0" borderId="5" xfId="20" applyFont="1" applyFill="1" applyBorder="1" applyAlignment="1">
      <alignment/>
      <protection/>
    </xf>
    <xf numFmtId="0" fontId="23" fillId="0" borderId="5" xfId="20" applyFont="1" applyBorder="1" applyAlignment="1">
      <alignment horizontal="center"/>
      <protection/>
    </xf>
    <xf numFmtId="0" fontId="23" fillId="0" borderId="0" xfId="20" applyFont="1" applyBorder="1" applyAlignment="1">
      <alignment horizontal="center"/>
      <protection/>
    </xf>
    <xf numFmtId="0" fontId="29" fillId="0" borderId="0" xfId="20" applyFont="1">
      <alignment/>
      <protection/>
    </xf>
    <xf numFmtId="0" fontId="30" fillId="0" borderId="6" xfId="20" applyFont="1" applyBorder="1">
      <alignment/>
      <protection/>
    </xf>
    <xf numFmtId="0" fontId="28" fillId="0" borderId="0" xfId="20" applyFont="1">
      <alignment/>
      <protection/>
    </xf>
    <xf numFmtId="0" fontId="26" fillId="0" borderId="0" xfId="20" applyFont="1">
      <alignment/>
      <protection/>
    </xf>
    <xf numFmtId="0" fontId="21" fillId="0" borderId="6" xfId="20" applyFont="1" applyBorder="1">
      <alignment/>
      <protection/>
    </xf>
    <xf numFmtId="0" fontId="21" fillId="0" borderId="0" xfId="20" applyFont="1">
      <alignment/>
      <protection/>
    </xf>
    <xf numFmtId="0" fontId="31" fillId="0" borderId="0" xfId="20" applyFont="1">
      <alignment/>
      <protection/>
    </xf>
    <xf numFmtId="0" fontId="30" fillId="0" borderId="7" xfId="20" applyFont="1" applyBorder="1">
      <alignment/>
      <protection/>
    </xf>
    <xf numFmtId="0" fontId="32" fillId="0" borderId="0" xfId="20" applyFont="1" applyBorder="1">
      <alignment/>
      <protection/>
    </xf>
    <xf numFmtId="0" fontId="33" fillId="0" borderId="0" xfId="20" applyFont="1" applyBorder="1">
      <alignment/>
      <protection/>
    </xf>
    <xf numFmtId="0" fontId="18" fillId="3" borderId="1" xfId="0" applyFont="1" applyFill="1" applyBorder="1"/>
    <xf numFmtId="165" fontId="10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165" fontId="5" fillId="3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16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8" fillId="0" borderId="1" xfId="0" applyFont="1" applyFill="1" applyBorder="1" applyAlignment="1">
      <alignment vertical="center" wrapText="1"/>
    </xf>
    <xf numFmtId="166" fontId="35" fillId="0" borderId="1" xfId="22" applyNumberFormat="1" applyFont="1" applyBorder="1"/>
    <xf numFmtId="166" fontId="10" fillId="0" borderId="1" xfId="22" applyNumberFormat="1" applyFont="1" applyBorder="1" applyAlignment="1">
      <alignment horizontal="right"/>
    </xf>
    <xf numFmtId="166" fontId="13" fillId="0" borderId="1" xfId="22" applyNumberFormat="1" applyFont="1" applyBorder="1" applyAlignment="1">
      <alignment horizontal="right"/>
    </xf>
    <xf numFmtId="166" fontId="35" fillId="0" borderId="1" xfId="22" applyNumberFormat="1" applyFont="1" applyBorder="1" applyAlignment="1">
      <alignment horizontal="right"/>
    </xf>
    <xf numFmtId="166" fontId="7" fillId="0" borderId="1" xfId="22" applyNumberFormat="1" applyFont="1" applyFill="1" applyBorder="1" applyAlignment="1">
      <alignment horizontal="right" vertical="center" wrapText="1"/>
    </xf>
    <xf numFmtId="166" fontId="6" fillId="0" borderId="1" xfId="22" applyNumberFormat="1" applyFont="1" applyFill="1" applyBorder="1" applyAlignment="1">
      <alignment horizontal="right" vertical="center" wrapText="1"/>
    </xf>
    <xf numFmtId="166" fontId="7" fillId="0" borderId="1" xfId="22" applyNumberFormat="1" applyFont="1" applyFill="1" applyBorder="1" applyAlignment="1">
      <alignment horizontal="right" vertical="center"/>
    </xf>
    <xf numFmtId="166" fontId="6" fillId="0" borderId="1" xfId="22" applyNumberFormat="1" applyFont="1" applyFill="1" applyBorder="1" applyAlignment="1">
      <alignment horizontal="right" vertical="center"/>
    </xf>
    <xf numFmtId="166" fontId="36" fillId="0" borderId="1" xfId="22" applyNumberFormat="1" applyFont="1" applyBorder="1" applyAlignment="1">
      <alignment horizontal="right"/>
    </xf>
    <xf numFmtId="166" fontId="4" fillId="0" borderId="1" xfId="22" applyNumberFormat="1" applyFont="1" applyBorder="1" applyAlignment="1">
      <alignment horizontal="right" wrapText="1"/>
    </xf>
    <xf numFmtId="166" fontId="4" fillId="0" borderId="1" xfId="22" applyNumberFormat="1" applyFont="1" applyFill="1" applyBorder="1" applyAlignment="1">
      <alignment horizontal="right" wrapText="1"/>
    </xf>
    <xf numFmtId="166" fontId="0" fillId="0" borderId="0" xfId="22" applyNumberFormat="1" applyFont="1" applyBorder="1" applyAlignment="1">
      <alignment horizontal="right"/>
    </xf>
    <xf numFmtId="166" fontId="36" fillId="0" borderId="1" xfId="22" applyNumberFormat="1" applyFont="1" applyBorder="1"/>
    <xf numFmtId="166" fontId="13" fillId="0" borderId="0" xfId="22" applyNumberFormat="1" applyFont="1"/>
    <xf numFmtId="166" fontId="13" fillId="2" borderId="0" xfId="22" applyNumberFormat="1" applyFont="1" applyFill="1"/>
    <xf numFmtId="166" fontId="13" fillId="0" borderId="0" xfId="22" applyNumberFormat="1" applyFont="1" applyBorder="1"/>
    <xf numFmtId="166" fontId="13" fillId="0" borderId="6" xfId="22" applyNumberFormat="1" applyFont="1" applyBorder="1"/>
    <xf numFmtId="166" fontId="12" fillId="0" borderId="0" xfId="22" applyNumberFormat="1" applyFont="1"/>
    <xf numFmtId="166" fontId="10" fillId="0" borderId="6" xfId="22" applyNumberFormat="1" applyFont="1" applyBorder="1"/>
    <xf numFmtId="166" fontId="10" fillId="0" borderId="0" xfId="22" applyNumberFormat="1" applyFont="1"/>
    <xf numFmtId="166" fontId="9" fillId="0" borderId="0" xfId="22" applyNumberFormat="1" applyFont="1"/>
    <xf numFmtId="166" fontId="9" fillId="0" borderId="0" xfId="22" applyNumberFormat="1" applyFont="1" applyBorder="1"/>
    <xf numFmtId="166" fontId="5" fillId="0" borderId="7" xfId="22" applyNumberFormat="1" applyFont="1" applyBorder="1"/>
    <xf numFmtId="0" fontId="37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/>
    </xf>
    <xf numFmtId="0" fontId="38" fillId="0" borderId="1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left" vertical="center" wrapText="1"/>
    </xf>
    <xf numFmtId="166" fontId="10" fillId="0" borderId="8" xfId="22" applyNumberFormat="1" applyFont="1" applyBorder="1" applyAlignment="1">
      <alignment horizontal="right"/>
    </xf>
    <xf numFmtId="166" fontId="13" fillId="0" borderId="8" xfId="22" applyNumberFormat="1" applyFont="1" applyBorder="1" applyAlignment="1">
      <alignment horizontal="right"/>
    </xf>
    <xf numFmtId="166" fontId="35" fillId="0" borderId="9" xfId="22" applyNumberFormat="1" applyFont="1" applyBorder="1" applyAlignment="1">
      <alignment horizontal="right"/>
    </xf>
    <xf numFmtId="0" fontId="8" fillId="3" borderId="10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 wrapText="1"/>
    </xf>
    <xf numFmtId="166" fontId="6" fillId="0" borderId="10" xfId="22" applyNumberFormat="1" applyFont="1" applyFill="1" applyBorder="1" applyAlignment="1">
      <alignment horizontal="right" vertical="center"/>
    </xf>
    <xf numFmtId="0" fontId="5" fillId="3" borderId="11" xfId="0" applyFont="1" applyFill="1" applyBorder="1"/>
    <xf numFmtId="0" fontId="16" fillId="3" borderId="8" xfId="0" applyFont="1" applyFill="1" applyBorder="1"/>
    <xf numFmtId="166" fontId="9" fillId="0" borderId="1" xfId="22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wrapText="1"/>
    </xf>
    <xf numFmtId="0" fontId="23" fillId="0" borderId="0" xfId="20" applyFont="1" applyAlignment="1">
      <alignment horizontal="right"/>
      <protection/>
    </xf>
    <xf numFmtId="0" fontId="27" fillId="0" borderId="0" xfId="20" applyFont="1">
      <alignment/>
      <protection/>
    </xf>
    <xf numFmtId="0" fontId="40" fillId="0" borderId="0" xfId="20" applyFont="1">
      <alignment/>
      <protection/>
    </xf>
    <xf numFmtId="0" fontId="1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20" applyFont="1" applyAlignment="1">
      <alignment horizontal="center"/>
      <protection/>
    </xf>
    <xf numFmtId="0" fontId="22" fillId="0" borderId="0" xfId="20" applyFont="1" applyAlignment="1">
      <alignment horizontal="center"/>
      <protection/>
    </xf>
    <xf numFmtId="0" fontId="23" fillId="0" borderId="0" xfId="20" applyFont="1" applyAlignment="1">
      <alignment horizontal="right"/>
      <protection/>
    </xf>
    <xf numFmtId="0" fontId="1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/>
    <xf numFmtId="0" fontId="17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1" xfId="0" applyFont="1" applyBorder="1"/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4" fillId="0" borderId="1" xfId="0" applyFont="1" applyBorder="1"/>
    <xf numFmtId="0" fontId="7" fillId="0" borderId="1" xfId="0" applyFont="1" applyFill="1" applyBorder="1" applyAlignment="1">
      <alignment horizontal="left" vertical="center" wrapText="1"/>
    </xf>
    <xf numFmtId="3" fontId="34" fillId="0" borderId="1" xfId="0" applyNumberFormat="1" applyFont="1" applyBorder="1"/>
    <xf numFmtId="3" fontId="0" fillId="0" borderId="1" xfId="0" applyNumberFormat="1" applyFont="1" applyBorder="1"/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13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4" xfId="20"/>
    <cellStyle name="Normal_KTRSZJ" xfId="21"/>
    <cellStyle name="Ezres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view="pageLayout" zoomScale="75" zoomScalePageLayoutView="75" workbookViewId="0" topLeftCell="A1">
      <selection activeCell="A2" sqref="A2:F2"/>
    </sheetView>
  </sheetViews>
  <sheetFormatPr defaultColWidth="9.140625" defaultRowHeight="15"/>
  <cols>
    <col min="1" max="1" width="92.421875" style="0" customWidth="1"/>
    <col min="3" max="3" width="14.8515625" style="0" customWidth="1"/>
    <col min="4" max="4" width="16.00390625" style="0" customWidth="1"/>
    <col min="5" max="5" width="11.8515625" style="0" customWidth="1"/>
    <col min="6" max="6" width="14.7109375" style="0" customWidth="1"/>
  </cols>
  <sheetData>
    <row r="1" spans="1:6" ht="27" customHeight="1">
      <c r="A1" s="131" t="s">
        <v>549</v>
      </c>
      <c r="B1" s="132"/>
      <c r="C1" s="132"/>
      <c r="D1" s="132"/>
      <c r="E1" s="132"/>
      <c r="F1" s="133"/>
    </row>
    <row r="2" spans="1:6" ht="23.25" customHeight="1">
      <c r="A2" s="134" t="s">
        <v>440</v>
      </c>
      <c r="B2" s="135"/>
      <c r="C2" s="135"/>
      <c r="D2" s="135"/>
      <c r="E2" s="135"/>
      <c r="F2" s="133"/>
    </row>
    <row r="3" ht="18">
      <c r="A3" s="35"/>
    </row>
    <row r="5" spans="1:6" ht="60">
      <c r="A5" s="1" t="s">
        <v>11</v>
      </c>
      <c r="B5" s="2" t="s">
        <v>9</v>
      </c>
      <c r="C5" s="40" t="s">
        <v>444</v>
      </c>
      <c r="D5" s="40" t="s">
        <v>445</v>
      </c>
      <c r="E5" s="40" t="s">
        <v>446</v>
      </c>
      <c r="F5" s="127" t="s">
        <v>0</v>
      </c>
    </row>
    <row r="6" spans="1:6" ht="15" customHeight="1">
      <c r="A6" s="27" t="s">
        <v>175</v>
      </c>
      <c r="B6" s="5" t="s">
        <v>176</v>
      </c>
      <c r="C6" s="101">
        <v>7211</v>
      </c>
      <c r="D6" s="101"/>
      <c r="E6" s="101"/>
      <c r="F6" s="101">
        <f>SUM(C6:E6)</f>
        <v>7211</v>
      </c>
    </row>
    <row r="7" spans="1:6" ht="15" customHeight="1">
      <c r="A7" s="4" t="s">
        <v>177</v>
      </c>
      <c r="B7" s="5" t="s">
        <v>178</v>
      </c>
      <c r="C7" s="101"/>
      <c r="D7" s="101"/>
      <c r="E7" s="101"/>
      <c r="F7" s="101"/>
    </row>
    <row r="8" spans="1:6" ht="15" customHeight="1">
      <c r="A8" s="48" t="s">
        <v>544</v>
      </c>
      <c r="B8" s="5" t="s">
        <v>179</v>
      </c>
      <c r="C8" s="101">
        <v>2275</v>
      </c>
      <c r="D8" s="101"/>
      <c r="E8" s="101"/>
      <c r="F8" s="101">
        <f aca="true" t="shared" si="0" ref="F8:F10">SUM(C8:E8)</f>
        <v>2275</v>
      </c>
    </row>
    <row r="9" spans="1:6" ht="15" customHeight="1">
      <c r="A9" s="4" t="s">
        <v>180</v>
      </c>
      <c r="B9" s="5" t="s">
        <v>181</v>
      </c>
      <c r="C9" s="101">
        <v>1200</v>
      </c>
      <c r="D9" s="101"/>
      <c r="E9" s="101"/>
      <c r="F9" s="101">
        <f t="shared" si="0"/>
        <v>1200</v>
      </c>
    </row>
    <row r="10" spans="1:6" ht="15" customHeight="1">
      <c r="A10" s="4" t="s">
        <v>558</v>
      </c>
      <c r="B10" s="5" t="s">
        <v>182</v>
      </c>
      <c r="C10" s="101">
        <v>598</v>
      </c>
      <c r="D10" s="101"/>
      <c r="E10" s="101"/>
      <c r="F10" s="101">
        <f t="shared" si="0"/>
        <v>598</v>
      </c>
    </row>
    <row r="11" spans="1:6" ht="15" customHeight="1" hidden="1">
      <c r="A11" s="4"/>
      <c r="B11" s="5" t="s">
        <v>183</v>
      </c>
      <c r="C11" s="101"/>
      <c r="D11" s="101"/>
      <c r="E11" s="101"/>
      <c r="F11" s="101"/>
    </row>
    <row r="12" spans="1:6" ht="15" customHeight="1">
      <c r="A12" s="6" t="s">
        <v>410</v>
      </c>
      <c r="B12" s="7" t="s">
        <v>184</v>
      </c>
      <c r="C12" s="89">
        <f>SUM(C6:C11)</f>
        <v>11284</v>
      </c>
      <c r="D12" s="89">
        <f>SUM(D6:D11)</f>
        <v>0</v>
      </c>
      <c r="E12" s="89">
        <f>SUM(E6:E11)</f>
        <v>0</v>
      </c>
      <c r="F12" s="89">
        <f>SUM(F6:F11)</f>
        <v>11284</v>
      </c>
    </row>
    <row r="13" spans="1:6" ht="15" customHeight="1">
      <c r="A13" s="4" t="s">
        <v>185</v>
      </c>
      <c r="B13" s="5" t="s">
        <v>186</v>
      </c>
      <c r="C13" s="101"/>
      <c r="D13" s="101"/>
      <c r="E13" s="101"/>
      <c r="F13" s="101"/>
    </row>
    <row r="14" spans="1:6" ht="15" customHeight="1">
      <c r="A14" s="4" t="s">
        <v>187</v>
      </c>
      <c r="B14" s="5" t="s">
        <v>188</v>
      </c>
      <c r="C14" s="101"/>
      <c r="D14" s="101"/>
      <c r="E14" s="101"/>
      <c r="F14" s="101"/>
    </row>
    <row r="15" spans="1:6" ht="15" customHeight="1">
      <c r="A15" s="4" t="s">
        <v>376</v>
      </c>
      <c r="B15" s="5" t="s">
        <v>189</v>
      </c>
      <c r="C15" s="101"/>
      <c r="D15" s="101"/>
      <c r="E15" s="101"/>
      <c r="F15" s="101"/>
    </row>
    <row r="16" spans="1:6" ht="15" customHeight="1">
      <c r="A16" s="4" t="s">
        <v>377</v>
      </c>
      <c r="B16" s="5" t="s">
        <v>190</v>
      </c>
      <c r="C16" s="101"/>
      <c r="D16" s="101"/>
      <c r="E16" s="101"/>
      <c r="F16" s="101"/>
    </row>
    <row r="17" spans="1:6" ht="15" customHeight="1">
      <c r="A17" s="4" t="s">
        <v>529</v>
      </c>
      <c r="B17" s="5" t="s">
        <v>191</v>
      </c>
      <c r="C17" s="101">
        <v>7486</v>
      </c>
      <c r="D17" s="101">
        <v>577</v>
      </c>
      <c r="E17" s="101"/>
      <c r="F17" s="101">
        <f>SUM(C17:E17)</f>
        <v>8063</v>
      </c>
    </row>
    <row r="18" spans="1:6" ht="15" customHeight="1">
      <c r="A18" s="33" t="s">
        <v>411</v>
      </c>
      <c r="B18" s="37" t="s">
        <v>192</v>
      </c>
      <c r="C18" s="89">
        <f>SUM(C12+C13+C14+C15+C16+C17)</f>
        <v>18770</v>
      </c>
      <c r="D18" s="89">
        <f>SUM(D12+D13+D14+D15+D16+D17)</f>
        <v>577</v>
      </c>
      <c r="E18" s="89">
        <f>SUM(E12+E13+E14+E15+E16+E17)</f>
        <v>0</v>
      </c>
      <c r="F18" s="89">
        <f>SUM(F12+F13+F14+F15+F16+F17)</f>
        <v>19347</v>
      </c>
    </row>
    <row r="19" spans="1:6" ht="15" customHeight="1">
      <c r="A19" s="4" t="s">
        <v>193</v>
      </c>
      <c r="B19" s="5" t="s">
        <v>194</v>
      </c>
      <c r="C19" s="101"/>
      <c r="D19" s="101"/>
      <c r="E19" s="101"/>
      <c r="F19" s="101"/>
    </row>
    <row r="20" spans="1:6" ht="15" customHeight="1">
      <c r="A20" s="4" t="s">
        <v>195</v>
      </c>
      <c r="B20" s="5" t="s">
        <v>196</v>
      </c>
      <c r="C20" s="101"/>
      <c r="D20" s="101"/>
      <c r="E20" s="101"/>
      <c r="F20" s="101"/>
    </row>
    <row r="21" spans="1:6" ht="15" customHeight="1">
      <c r="A21" s="4" t="s">
        <v>378</v>
      </c>
      <c r="B21" s="5" t="s">
        <v>197</v>
      </c>
      <c r="C21" s="101"/>
      <c r="D21" s="101"/>
      <c r="E21" s="101"/>
      <c r="F21" s="101"/>
    </row>
    <row r="22" spans="1:6" ht="15" customHeight="1">
      <c r="A22" s="4" t="s">
        <v>379</v>
      </c>
      <c r="B22" s="5" t="s">
        <v>198</v>
      </c>
      <c r="C22" s="101"/>
      <c r="D22" s="101"/>
      <c r="E22" s="101"/>
      <c r="F22" s="101"/>
    </row>
    <row r="23" spans="1:6" ht="15" customHeight="1">
      <c r="A23" s="4" t="s">
        <v>380</v>
      </c>
      <c r="B23" s="5" t="s">
        <v>199</v>
      </c>
      <c r="C23" s="101"/>
      <c r="D23" s="101"/>
      <c r="E23" s="101"/>
      <c r="F23" s="101"/>
    </row>
    <row r="24" spans="1:6" ht="15" customHeight="1">
      <c r="A24" s="33" t="s">
        <v>412</v>
      </c>
      <c r="B24" s="37" t="s">
        <v>200</v>
      </c>
      <c r="C24" s="89"/>
      <c r="D24" s="101"/>
      <c r="E24" s="101"/>
      <c r="F24" s="101"/>
    </row>
    <row r="25" spans="1:6" ht="15" customHeight="1">
      <c r="A25" s="4" t="s">
        <v>381</v>
      </c>
      <c r="B25" s="5" t="s">
        <v>201</v>
      </c>
      <c r="C25" s="101"/>
      <c r="D25" s="101"/>
      <c r="E25" s="101"/>
      <c r="F25" s="101"/>
    </row>
    <row r="26" spans="1:6" ht="15" customHeight="1">
      <c r="A26" s="4" t="s">
        <v>382</v>
      </c>
      <c r="B26" s="5" t="s">
        <v>202</v>
      </c>
      <c r="C26" s="101"/>
      <c r="D26" s="101"/>
      <c r="E26" s="101"/>
      <c r="F26" s="101"/>
    </row>
    <row r="27" spans="1:6" ht="15" customHeight="1">
      <c r="A27" s="6" t="s">
        <v>413</v>
      </c>
      <c r="B27" s="7" t="s">
        <v>203</v>
      </c>
      <c r="C27" s="101"/>
      <c r="D27" s="101"/>
      <c r="E27" s="101"/>
      <c r="F27" s="101"/>
    </row>
    <row r="28" spans="1:6" ht="15" customHeight="1">
      <c r="A28" s="4" t="s">
        <v>383</v>
      </c>
      <c r="B28" s="5" t="s">
        <v>204</v>
      </c>
      <c r="C28" s="101"/>
      <c r="D28" s="101"/>
      <c r="E28" s="101"/>
      <c r="F28" s="101"/>
    </row>
    <row r="29" spans="1:6" ht="15" customHeight="1">
      <c r="A29" s="4" t="s">
        <v>384</v>
      </c>
      <c r="B29" s="5" t="s">
        <v>205</v>
      </c>
      <c r="C29" s="101"/>
      <c r="D29" s="101"/>
      <c r="E29" s="101"/>
      <c r="F29" s="101"/>
    </row>
    <row r="30" spans="1:6" ht="15" customHeight="1">
      <c r="A30" s="6" t="s">
        <v>385</v>
      </c>
      <c r="B30" s="7" t="s">
        <v>206</v>
      </c>
      <c r="C30" s="89"/>
      <c r="D30" s="89">
        <v>2000</v>
      </c>
      <c r="E30" s="89"/>
      <c r="F30" s="89">
        <f>SUM(D30:E30)</f>
        <v>2000</v>
      </c>
    </row>
    <row r="31" spans="1:6" ht="15" customHeight="1">
      <c r="A31" s="4" t="s">
        <v>386</v>
      </c>
      <c r="B31" s="5" t="s">
        <v>207</v>
      </c>
      <c r="C31" s="101"/>
      <c r="D31" s="101">
        <v>5000</v>
      </c>
      <c r="E31" s="101"/>
      <c r="F31" s="101">
        <f aca="true" t="shared" si="1" ref="F31:F35">SUM(D31:E31)</f>
        <v>5000</v>
      </c>
    </row>
    <row r="32" spans="1:6" ht="15" customHeight="1">
      <c r="A32" s="4" t="s">
        <v>387</v>
      </c>
      <c r="B32" s="5" t="s">
        <v>210</v>
      </c>
      <c r="C32" s="101"/>
      <c r="D32" s="101"/>
      <c r="E32" s="101"/>
      <c r="F32" s="101">
        <f t="shared" si="1"/>
        <v>0</v>
      </c>
    </row>
    <row r="33" spans="1:6" ht="15" customHeight="1">
      <c r="A33" s="4" t="s">
        <v>211</v>
      </c>
      <c r="B33" s="5" t="s">
        <v>212</v>
      </c>
      <c r="C33" s="101"/>
      <c r="D33" s="101"/>
      <c r="E33" s="101"/>
      <c r="F33" s="101">
        <f t="shared" si="1"/>
        <v>0</v>
      </c>
    </row>
    <row r="34" spans="1:6" ht="15" customHeight="1">
      <c r="A34" s="4" t="s">
        <v>388</v>
      </c>
      <c r="B34" s="5" t="s">
        <v>213</v>
      </c>
      <c r="C34" s="101"/>
      <c r="D34" s="101">
        <v>1500</v>
      </c>
      <c r="E34" s="101"/>
      <c r="F34" s="101">
        <f t="shared" si="1"/>
        <v>1500</v>
      </c>
    </row>
    <row r="35" spans="1:6" ht="15" customHeight="1">
      <c r="A35" s="4" t="s">
        <v>389</v>
      </c>
      <c r="B35" s="5" t="s">
        <v>214</v>
      </c>
      <c r="C35" s="101"/>
      <c r="D35" s="101">
        <v>0</v>
      </c>
      <c r="E35" s="101"/>
      <c r="F35" s="101">
        <f t="shared" si="1"/>
        <v>0</v>
      </c>
    </row>
    <row r="36" spans="1:6" ht="15" customHeight="1">
      <c r="A36" s="6" t="s">
        <v>414</v>
      </c>
      <c r="B36" s="7" t="s">
        <v>215</v>
      </c>
      <c r="C36" s="101"/>
      <c r="D36" s="101">
        <f>SUM(D31:D35)</f>
        <v>6500</v>
      </c>
      <c r="E36" s="101">
        <f aca="true" t="shared" si="2" ref="E36:F36">SUM(E31:E35)</f>
        <v>0</v>
      </c>
      <c r="F36" s="101">
        <f t="shared" si="2"/>
        <v>6500</v>
      </c>
    </row>
    <row r="37" spans="1:6" ht="15" customHeight="1">
      <c r="A37" s="4" t="s">
        <v>390</v>
      </c>
      <c r="B37" s="5" t="s">
        <v>216</v>
      </c>
      <c r="C37" s="101"/>
      <c r="D37" s="101">
        <v>500</v>
      </c>
      <c r="E37" s="101"/>
      <c r="F37" s="101">
        <v>500</v>
      </c>
    </row>
    <row r="38" spans="1:6" ht="15" customHeight="1">
      <c r="A38" s="33" t="s">
        <v>415</v>
      </c>
      <c r="B38" s="37" t="s">
        <v>217</v>
      </c>
      <c r="C38" s="89">
        <f>SUM(C27+C28+C29+C30+C36+C37)</f>
        <v>0</v>
      </c>
      <c r="D38" s="89">
        <f>SUM(D27+D28+D29+D30+D36+D37)</f>
        <v>9000</v>
      </c>
      <c r="E38" s="89">
        <f>SUM(E27+E28+E29+E30+E36+E37)</f>
        <v>0</v>
      </c>
      <c r="F38" s="89">
        <f>SUM(F27+F28+F29+F30+F36+F37)</f>
        <v>9000</v>
      </c>
    </row>
    <row r="39" spans="1:6" ht="15" customHeight="1">
      <c r="A39" s="11" t="s">
        <v>218</v>
      </c>
      <c r="B39" s="5" t="s">
        <v>219</v>
      </c>
      <c r="C39" s="101"/>
      <c r="D39" s="101"/>
      <c r="E39" s="101"/>
      <c r="F39" s="101"/>
    </row>
    <row r="40" spans="1:6" ht="15" customHeight="1">
      <c r="A40" s="11" t="s">
        <v>391</v>
      </c>
      <c r="B40" s="5" t="s">
        <v>220</v>
      </c>
      <c r="C40" s="101"/>
      <c r="D40" s="101"/>
      <c r="E40" s="101"/>
      <c r="F40" s="101"/>
    </row>
    <row r="41" spans="1:6" ht="15" customHeight="1">
      <c r="A41" s="11" t="s">
        <v>542</v>
      </c>
      <c r="B41" s="5" t="s">
        <v>221</v>
      </c>
      <c r="C41" s="101">
        <v>1175</v>
      </c>
      <c r="D41" s="101"/>
      <c r="E41" s="101"/>
      <c r="F41" s="101">
        <f>SUM(C41:E41)</f>
        <v>1175</v>
      </c>
    </row>
    <row r="42" spans="1:6" ht="15" customHeight="1">
      <c r="A42" s="11" t="s">
        <v>543</v>
      </c>
      <c r="B42" s="5" t="s">
        <v>222</v>
      </c>
      <c r="C42" s="101">
        <v>3343</v>
      </c>
      <c r="D42" s="101"/>
      <c r="E42" s="101"/>
      <c r="F42" s="101">
        <f aca="true" t="shared" si="3" ref="F42:F46">SUM(C42:E42)</f>
        <v>3343</v>
      </c>
    </row>
    <row r="43" spans="1:6" ht="15" customHeight="1">
      <c r="A43" s="11" t="s">
        <v>223</v>
      </c>
      <c r="B43" s="5" t="s">
        <v>224</v>
      </c>
      <c r="C43" s="101">
        <v>984</v>
      </c>
      <c r="D43" s="101"/>
      <c r="E43" s="101"/>
      <c r="F43" s="101">
        <f t="shared" si="3"/>
        <v>984</v>
      </c>
    </row>
    <row r="44" spans="1:6" ht="15" customHeight="1">
      <c r="A44" s="11" t="s">
        <v>225</v>
      </c>
      <c r="B44" s="5" t="s">
        <v>226</v>
      </c>
      <c r="C44" s="101"/>
      <c r="D44" s="101"/>
      <c r="E44" s="101"/>
      <c r="F44" s="101">
        <f t="shared" si="3"/>
        <v>0</v>
      </c>
    </row>
    <row r="45" spans="1:6" ht="15" customHeight="1">
      <c r="A45" s="11" t="s">
        <v>227</v>
      </c>
      <c r="B45" s="5" t="s">
        <v>228</v>
      </c>
      <c r="C45" s="101"/>
      <c r="D45" s="101"/>
      <c r="E45" s="101"/>
      <c r="F45" s="101"/>
    </row>
    <row r="46" spans="1:6" ht="15" customHeight="1">
      <c r="A46" s="11" t="s">
        <v>392</v>
      </c>
      <c r="B46" s="5" t="s">
        <v>229</v>
      </c>
      <c r="C46" s="101"/>
      <c r="D46" s="101">
        <v>150</v>
      </c>
      <c r="E46" s="101"/>
      <c r="F46" s="101">
        <f t="shared" si="3"/>
        <v>150</v>
      </c>
    </row>
    <row r="47" spans="1:6" ht="15" customHeight="1">
      <c r="A47" s="11" t="s">
        <v>393</v>
      </c>
      <c r="B47" s="5" t="s">
        <v>230</v>
      </c>
      <c r="C47" s="101"/>
      <c r="D47" s="101"/>
      <c r="E47" s="101"/>
      <c r="F47" s="101"/>
    </row>
    <row r="48" spans="1:6" ht="15" customHeight="1">
      <c r="A48" s="11" t="s">
        <v>394</v>
      </c>
      <c r="B48" s="5" t="s">
        <v>231</v>
      </c>
      <c r="C48" s="101"/>
      <c r="D48" s="101"/>
      <c r="E48" s="101"/>
      <c r="F48" s="101"/>
    </row>
    <row r="49" spans="1:6" ht="15" customHeight="1">
      <c r="A49" s="36" t="s">
        <v>416</v>
      </c>
      <c r="B49" s="37" t="s">
        <v>232</v>
      </c>
      <c r="C49" s="89">
        <f>SUM(C39:C48)</f>
        <v>5502</v>
      </c>
      <c r="D49" s="89">
        <f>SUM(D39:D48)</f>
        <v>150</v>
      </c>
      <c r="E49" s="101">
        <f>SUM(E39:E48)</f>
        <v>0</v>
      </c>
      <c r="F49" s="89">
        <f>SUM(F39:F48)</f>
        <v>5652</v>
      </c>
    </row>
    <row r="50" spans="1:6" ht="15" customHeight="1" hidden="1">
      <c r="A50" s="11" t="s">
        <v>395</v>
      </c>
      <c r="B50" s="5" t="s">
        <v>233</v>
      </c>
      <c r="C50" s="101"/>
      <c r="D50" s="101"/>
      <c r="E50" s="101"/>
      <c r="F50" s="101"/>
    </row>
    <row r="51" spans="1:6" ht="15" customHeight="1" hidden="1">
      <c r="A51" s="11" t="s">
        <v>396</v>
      </c>
      <c r="B51" s="5" t="s">
        <v>234</v>
      </c>
      <c r="C51" s="101"/>
      <c r="D51" s="101"/>
      <c r="E51" s="101"/>
      <c r="F51" s="101"/>
    </row>
    <row r="52" spans="1:6" ht="15" customHeight="1" hidden="1">
      <c r="A52" s="11" t="s">
        <v>235</v>
      </c>
      <c r="B52" s="5" t="s">
        <v>236</v>
      </c>
      <c r="C52" s="101"/>
      <c r="D52" s="101"/>
      <c r="E52" s="101"/>
      <c r="F52" s="101"/>
    </row>
    <row r="53" spans="1:6" ht="15" customHeight="1" hidden="1">
      <c r="A53" s="11" t="s">
        <v>397</v>
      </c>
      <c r="B53" s="5" t="s">
        <v>237</v>
      </c>
      <c r="C53" s="101"/>
      <c r="D53" s="101"/>
      <c r="E53" s="101"/>
      <c r="F53" s="101"/>
    </row>
    <row r="54" spans="1:6" ht="15" customHeight="1" hidden="1">
      <c r="A54" s="11" t="s">
        <v>238</v>
      </c>
      <c r="B54" s="5" t="s">
        <v>239</v>
      </c>
      <c r="C54" s="101"/>
      <c r="D54" s="101"/>
      <c r="E54" s="101"/>
      <c r="F54" s="101"/>
    </row>
    <row r="55" spans="1:6" ht="15" customHeight="1">
      <c r="A55" s="33" t="s">
        <v>417</v>
      </c>
      <c r="B55" s="37" t="s">
        <v>240</v>
      </c>
      <c r="C55" s="89"/>
      <c r="D55" s="101"/>
      <c r="E55" s="101"/>
      <c r="F55" s="89"/>
    </row>
    <row r="56" spans="1:6" ht="15" customHeight="1" hidden="1">
      <c r="A56" s="11" t="s">
        <v>241</v>
      </c>
      <c r="B56" s="5" t="s">
        <v>242</v>
      </c>
      <c r="C56" s="101"/>
      <c r="D56" s="101"/>
      <c r="E56" s="101"/>
      <c r="F56" s="101"/>
    </row>
    <row r="57" spans="1:6" ht="15" customHeight="1" hidden="1">
      <c r="A57" s="4" t="s">
        <v>398</v>
      </c>
      <c r="B57" s="5" t="s">
        <v>243</v>
      </c>
      <c r="C57" s="101"/>
      <c r="D57" s="101"/>
      <c r="E57" s="101"/>
      <c r="F57" s="101"/>
    </row>
    <row r="58" spans="1:6" ht="15" customHeight="1" hidden="1">
      <c r="A58" s="11" t="s">
        <v>399</v>
      </c>
      <c r="B58" s="5" t="s">
        <v>244</v>
      </c>
      <c r="C58" s="101"/>
      <c r="D58" s="101"/>
      <c r="E58" s="101"/>
      <c r="F58" s="101"/>
    </row>
    <row r="59" spans="1:6" ht="15" customHeight="1">
      <c r="A59" s="33" t="s">
        <v>418</v>
      </c>
      <c r="B59" s="37" t="s">
        <v>245</v>
      </c>
      <c r="C59" s="101"/>
      <c r="D59" s="101"/>
      <c r="E59" s="101"/>
      <c r="F59" s="101"/>
    </row>
    <row r="60" spans="1:6" ht="15" customHeight="1" hidden="1">
      <c r="A60" s="11" t="s">
        <v>246</v>
      </c>
      <c r="B60" s="5" t="s">
        <v>247</v>
      </c>
      <c r="C60" s="101"/>
      <c r="D60" s="101"/>
      <c r="E60" s="101"/>
      <c r="F60" s="101"/>
    </row>
    <row r="61" spans="1:6" ht="15" customHeight="1" hidden="1">
      <c r="A61" s="4" t="s">
        <v>400</v>
      </c>
      <c r="B61" s="5" t="s">
        <v>248</v>
      </c>
      <c r="C61" s="101"/>
      <c r="D61" s="101"/>
      <c r="E61" s="101"/>
      <c r="F61" s="101"/>
    </row>
    <row r="62" spans="1:6" ht="15" customHeight="1" hidden="1">
      <c r="A62" s="11" t="s">
        <v>401</v>
      </c>
      <c r="B62" s="5" t="s">
        <v>249</v>
      </c>
      <c r="C62" s="101"/>
      <c r="D62" s="101"/>
      <c r="E62" s="101"/>
      <c r="F62" s="101"/>
    </row>
    <row r="63" spans="1:6" ht="15" customHeight="1">
      <c r="A63" s="33" t="s">
        <v>420</v>
      </c>
      <c r="B63" s="37" t="s">
        <v>250</v>
      </c>
      <c r="C63" s="101"/>
      <c r="D63" s="101"/>
      <c r="E63" s="101"/>
      <c r="F63" s="101"/>
    </row>
    <row r="64" spans="1:6" ht="15.75">
      <c r="A64" s="17" t="s">
        <v>419</v>
      </c>
      <c r="B64" s="81" t="s">
        <v>251</v>
      </c>
      <c r="C64" s="89">
        <f>SUM(C18+C24+C38+C49+C55+C59+C63)</f>
        <v>24272</v>
      </c>
      <c r="D64" s="89">
        <f>SUM(D18+D24+D38+D49+D55+D59+D63)</f>
        <v>9727</v>
      </c>
      <c r="E64" s="89">
        <f aca="true" t="shared" si="4" ref="E64">SUM(E18+E24+E38+E49+E55+E59+E63)</f>
        <v>0</v>
      </c>
      <c r="F64" s="89">
        <f>SUM(F18+F24+F38+F49+F55+F59+F63)</f>
        <v>33999</v>
      </c>
    </row>
    <row r="65" spans="1:6" ht="15.75">
      <c r="A65" s="84" t="s">
        <v>494</v>
      </c>
      <c r="B65" s="81"/>
      <c r="C65" s="101">
        <f>C64-'2.kiadás'!C76</f>
        <v>-8144</v>
      </c>
      <c r="D65" s="101">
        <f>D64-'2.kiadás'!D76</f>
        <v>3390</v>
      </c>
      <c r="E65" s="101">
        <f>E64-'2.kiadás'!E76</f>
        <v>0</v>
      </c>
      <c r="F65" s="101">
        <f>SUM(C65:E65)</f>
        <v>-4754</v>
      </c>
    </row>
    <row r="66" spans="1:6" ht="15.75">
      <c r="A66" s="84" t="s">
        <v>495</v>
      </c>
      <c r="B66" s="81"/>
      <c r="C66" s="101">
        <f>C55-'2.kiadás'!C103</f>
        <v>-12000</v>
      </c>
      <c r="D66" s="101">
        <f>D55-'2.kiadás'!D103</f>
        <v>-19111</v>
      </c>
      <c r="E66" s="101">
        <f>E55-'2.kiadás'!E103</f>
        <v>0</v>
      </c>
      <c r="F66" s="101">
        <f>F55-'2.kiadás'!F103</f>
        <v>-31111</v>
      </c>
    </row>
    <row r="67" spans="1:6" ht="15" hidden="1">
      <c r="A67" s="31" t="s">
        <v>402</v>
      </c>
      <c r="B67" s="4" t="s">
        <v>252</v>
      </c>
      <c r="C67" s="101"/>
      <c r="D67" s="101"/>
      <c r="E67" s="101"/>
      <c r="F67" s="101"/>
    </row>
    <row r="68" spans="1:6" ht="15" hidden="1">
      <c r="A68" s="11" t="s">
        <v>253</v>
      </c>
      <c r="B68" s="4" t="s">
        <v>254</v>
      </c>
      <c r="C68" s="101"/>
      <c r="D68" s="101"/>
      <c r="E68" s="101"/>
      <c r="F68" s="101"/>
    </row>
    <row r="69" spans="1:6" ht="15" hidden="1">
      <c r="A69" s="31" t="s">
        <v>403</v>
      </c>
      <c r="B69" s="4" t="s">
        <v>255</v>
      </c>
      <c r="C69" s="101"/>
      <c r="D69" s="101"/>
      <c r="E69" s="101"/>
      <c r="F69" s="101"/>
    </row>
    <row r="70" spans="1:6" ht="15">
      <c r="A70" s="13" t="s">
        <v>421</v>
      </c>
      <c r="B70" s="6" t="s">
        <v>256</v>
      </c>
      <c r="C70" s="101"/>
      <c r="D70" s="101"/>
      <c r="E70" s="101"/>
      <c r="F70" s="101"/>
    </row>
    <row r="71" spans="1:6" ht="15" hidden="1">
      <c r="A71" s="11" t="s">
        <v>404</v>
      </c>
      <c r="B71" s="4" t="s">
        <v>257</v>
      </c>
      <c r="C71" s="101"/>
      <c r="D71" s="101"/>
      <c r="E71" s="101"/>
      <c r="F71" s="101"/>
    </row>
    <row r="72" spans="1:6" ht="15" hidden="1">
      <c r="A72" s="31" t="s">
        <v>258</v>
      </c>
      <c r="B72" s="4" t="s">
        <v>259</v>
      </c>
      <c r="C72" s="101"/>
      <c r="D72" s="101"/>
      <c r="E72" s="101"/>
      <c r="F72" s="101"/>
    </row>
    <row r="73" spans="1:6" ht="15" hidden="1">
      <c r="A73" s="11" t="s">
        <v>405</v>
      </c>
      <c r="B73" s="4" t="s">
        <v>260</v>
      </c>
      <c r="C73" s="101"/>
      <c r="D73" s="101"/>
      <c r="E73" s="101"/>
      <c r="F73" s="101"/>
    </row>
    <row r="74" spans="1:6" ht="15" hidden="1">
      <c r="A74" s="31" t="s">
        <v>261</v>
      </c>
      <c r="B74" s="4" t="s">
        <v>262</v>
      </c>
      <c r="C74" s="101"/>
      <c r="D74" s="101"/>
      <c r="E74" s="101"/>
      <c r="F74" s="101"/>
    </row>
    <row r="75" spans="1:6" ht="15">
      <c r="A75" s="12" t="s">
        <v>422</v>
      </c>
      <c r="B75" s="6" t="s">
        <v>263</v>
      </c>
      <c r="C75" s="101"/>
      <c r="D75" s="101"/>
      <c r="E75" s="101"/>
      <c r="F75" s="101"/>
    </row>
    <row r="76" spans="1:6" ht="15">
      <c r="A76" s="4" t="s">
        <v>492</v>
      </c>
      <c r="B76" s="4" t="s">
        <v>264</v>
      </c>
      <c r="C76" s="101">
        <v>36249</v>
      </c>
      <c r="D76" s="101"/>
      <c r="E76" s="101"/>
      <c r="F76" s="101">
        <f>SUM(C76:E76)</f>
        <v>36249</v>
      </c>
    </row>
    <row r="77" spans="1:6" ht="15">
      <c r="A77" s="4" t="s">
        <v>493</v>
      </c>
      <c r="B77" s="4" t="s">
        <v>264</v>
      </c>
      <c r="C77" s="101"/>
      <c r="D77" s="101"/>
      <c r="E77" s="101"/>
      <c r="F77" s="101">
        <f aca="true" t="shared" si="5" ref="F77:F92">SUM(C77:E77)</f>
        <v>0</v>
      </c>
    </row>
    <row r="78" spans="1:6" ht="15">
      <c r="A78" s="4" t="s">
        <v>490</v>
      </c>
      <c r="B78" s="4" t="s">
        <v>265</v>
      </c>
      <c r="C78" s="101"/>
      <c r="D78" s="101"/>
      <c r="E78" s="101"/>
      <c r="F78" s="101">
        <f t="shared" si="5"/>
        <v>0</v>
      </c>
    </row>
    <row r="79" spans="1:6" ht="15">
      <c r="A79" s="4" t="s">
        <v>491</v>
      </c>
      <c r="B79" s="4" t="s">
        <v>265</v>
      </c>
      <c r="C79" s="101"/>
      <c r="D79" s="101"/>
      <c r="E79" s="101"/>
      <c r="F79" s="101">
        <f t="shared" si="5"/>
        <v>0</v>
      </c>
    </row>
    <row r="80" spans="1:6" ht="15">
      <c r="A80" s="6" t="s">
        <v>423</v>
      </c>
      <c r="B80" s="6" t="s">
        <v>266</v>
      </c>
      <c r="C80" s="89">
        <f>SUM(C76:C79)</f>
        <v>36249</v>
      </c>
      <c r="D80" s="101"/>
      <c r="E80" s="101"/>
      <c r="F80" s="89">
        <f>SUM(C80:E80)</f>
        <v>36249</v>
      </c>
    </row>
    <row r="81" spans="1:6" ht="15">
      <c r="A81" s="31" t="s">
        <v>267</v>
      </c>
      <c r="B81" s="4" t="s">
        <v>268</v>
      </c>
      <c r="C81" s="101"/>
      <c r="D81" s="101"/>
      <c r="E81" s="101"/>
      <c r="F81" s="101">
        <f t="shared" si="5"/>
        <v>0</v>
      </c>
    </row>
    <row r="82" spans="1:6" ht="15">
      <c r="A82" s="31" t="s">
        <v>269</v>
      </c>
      <c r="B82" s="4" t="s">
        <v>270</v>
      </c>
      <c r="C82" s="101"/>
      <c r="D82" s="101"/>
      <c r="E82" s="101"/>
      <c r="F82" s="101">
        <f t="shared" si="5"/>
        <v>0</v>
      </c>
    </row>
    <row r="83" spans="1:6" ht="15">
      <c r="A83" s="31" t="s">
        <v>271</v>
      </c>
      <c r="B83" s="4" t="s">
        <v>272</v>
      </c>
      <c r="C83" s="101"/>
      <c r="D83" s="101"/>
      <c r="E83" s="101"/>
      <c r="F83" s="101">
        <f t="shared" si="5"/>
        <v>0</v>
      </c>
    </row>
    <row r="84" spans="1:6" ht="15">
      <c r="A84" s="31" t="s">
        <v>273</v>
      </c>
      <c r="B84" s="4" t="s">
        <v>274</v>
      </c>
      <c r="C84" s="101"/>
      <c r="D84" s="101"/>
      <c r="E84" s="101"/>
      <c r="F84" s="101">
        <f t="shared" si="5"/>
        <v>0</v>
      </c>
    </row>
    <row r="85" spans="1:6" ht="15">
      <c r="A85" s="11" t="s">
        <v>406</v>
      </c>
      <c r="B85" s="4" t="s">
        <v>275</v>
      </c>
      <c r="C85" s="101"/>
      <c r="D85" s="101"/>
      <c r="E85" s="101"/>
      <c r="F85" s="101">
        <f t="shared" si="5"/>
        <v>0</v>
      </c>
    </row>
    <row r="86" spans="1:6" ht="15">
      <c r="A86" s="13" t="s">
        <v>424</v>
      </c>
      <c r="B86" s="6" t="s">
        <v>276</v>
      </c>
      <c r="C86" s="101">
        <f>SUM(C81:C85)</f>
        <v>0</v>
      </c>
      <c r="D86" s="101"/>
      <c r="E86" s="101"/>
      <c r="F86" s="101">
        <f t="shared" si="5"/>
        <v>0</v>
      </c>
    </row>
    <row r="87" spans="1:6" ht="15" hidden="1">
      <c r="A87" s="11" t="s">
        <v>277</v>
      </c>
      <c r="B87" s="4" t="s">
        <v>278</v>
      </c>
      <c r="C87" s="101"/>
      <c r="D87" s="101"/>
      <c r="E87" s="101"/>
      <c r="F87" s="101">
        <f t="shared" si="5"/>
        <v>0</v>
      </c>
    </row>
    <row r="88" spans="1:6" ht="15" hidden="1">
      <c r="A88" s="11" t="s">
        <v>279</v>
      </c>
      <c r="B88" s="4" t="s">
        <v>280</v>
      </c>
      <c r="C88" s="101"/>
      <c r="D88" s="101"/>
      <c r="E88" s="101"/>
      <c r="F88" s="101">
        <f t="shared" si="5"/>
        <v>0</v>
      </c>
    </row>
    <row r="89" spans="1:6" ht="15" hidden="1">
      <c r="A89" s="31" t="s">
        <v>281</v>
      </c>
      <c r="B89" s="4" t="s">
        <v>282</v>
      </c>
      <c r="C89" s="101"/>
      <c r="D89" s="101"/>
      <c r="E89" s="101"/>
      <c r="F89" s="101">
        <f t="shared" si="5"/>
        <v>0</v>
      </c>
    </row>
    <row r="90" spans="1:6" ht="15" hidden="1">
      <c r="A90" s="31" t="s">
        <v>407</v>
      </c>
      <c r="B90" s="4" t="s">
        <v>283</v>
      </c>
      <c r="C90" s="101"/>
      <c r="D90" s="101"/>
      <c r="E90" s="101"/>
      <c r="F90" s="101">
        <f t="shared" si="5"/>
        <v>0</v>
      </c>
    </row>
    <row r="91" spans="1:6" ht="15">
      <c r="A91" s="12" t="s">
        <v>425</v>
      </c>
      <c r="B91" s="6" t="s">
        <v>284</v>
      </c>
      <c r="C91" s="101"/>
      <c r="D91" s="101"/>
      <c r="E91" s="101"/>
      <c r="F91" s="101">
        <f t="shared" si="5"/>
        <v>0</v>
      </c>
    </row>
    <row r="92" spans="1:6" ht="15">
      <c r="A92" s="13" t="s">
        <v>285</v>
      </c>
      <c r="B92" s="6" t="s">
        <v>286</v>
      </c>
      <c r="C92" s="101"/>
      <c r="D92" s="101"/>
      <c r="E92" s="101"/>
      <c r="F92" s="101">
        <f t="shared" si="5"/>
        <v>0</v>
      </c>
    </row>
    <row r="93" spans="1:6" ht="15.75">
      <c r="A93" s="82" t="s">
        <v>426</v>
      </c>
      <c r="B93" s="83" t="s">
        <v>287</v>
      </c>
      <c r="C93" s="89">
        <f>SUM(C70+C75+C80+C86)</f>
        <v>36249</v>
      </c>
      <c r="D93" s="89">
        <f>SUM(D70+D75+D80+D86)</f>
        <v>0</v>
      </c>
      <c r="E93" s="89">
        <f>SUM(E70+E75+E80+E86)</f>
        <v>0</v>
      </c>
      <c r="F93" s="89">
        <f>SUM(F70+F75+F80+F86)</f>
        <v>36249</v>
      </c>
    </row>
    <row r="94" spans="1:6" ht="15.75">
      <c r="A94" s="84" t="s">
        <v>409</v>
      </c>
      <c r="B94" s="85"/>
      <c r="C94" s="89">
        <f>SUM(C64+C93)</f>
        <v>60521</v>
      </c>
      <c r="D94" s="89">
        <f>SUM(D64+D93)</f>
        <v>9727</v>
      </c>
      <c r="E94" s="89">
        <f>SUM(E64+E93)</f>
        <v>0</v>
      </c>
      <c r="F94" s="89">
        <f>SUM(C94:E94)</f>
        <v>70248</v>
      </c>
    </row>
  </sheetData>
  <mergeCells count="2">
    <mergeCell ref="A1:F1"/>
    <mergeCell ref="A2:F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60" r:id="rId1"/>
  <headerFooter>
    <oddHeader>&amp;R1. melléklet a   /2017.(      ) önkormányzati rendelethez
1.melléklet az 1/2017.(II.22.)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8"/>
  <sheetViews>
    <sheetView view="pageLayout" zoomScale="87" zoomScalePageLayoutView="87" workbookViewId="0" topLeftCell="A1">
      <selection activeCell="A1" sqref="A1:F1"/>
    </sheetView>
  </sheetViews>
  <sheetFormatPr defaultColWidth="9.140625" defaultRowHeight="15"/>
  <cols>
    <col min="1" max="1" width="87.00390625" style="0" customWidth="1"/>
    <col min="2" max="2" width="8.421875" style="0" customWidth="1"/>
    <col min="3" max="3" width="16.421875" style="0" bestFit="1" customWidth="1"/>
    <col min="4" max="4" width="15.00390625" style="0" bestFit="1" customWidth="1"/>
    <col min="5" max="5" width="12.421875" style="0" bestFit="1" customWidth="1"/>
    <col min="6" max="6" width="16.421875" style="0" bestFit="1" customWidth="1"/>
  </cols>
  <sheetData>
    <row r="1" spans="1:6" ht="21" customHeight="1">
      <c r="A1" s="131" t="s">
        <v>549</v>
      </c>
      <c r="B1" s="135"/>
      <c r="C1" s="135"/>
      <c r="D1" s="135"/>
      <c r="E1" s="135"/>
      <c r="F1" s="133"/>
    </row>
    <row r="2" spans="1:6" ht="18.75" customHeight="1">
      <c r="A2" s="134" t="s">
        <v>441</v>
      </c>
      <c r="B2" s="135"/>
      <c r="C2" s="135"/>
      <c r="D2" s="135"/>
      <c r="E2" s="135"/>
      <c r="F2" s="133"/>
    </row>
    <row r="3" spans="1:6" ht="18.75" customHeight="1">
      <c r="A3" s="41"/>
      <c r="B3" s="86"/>
      <c r="C3" s="86"/>
      <c r="D3" s="86"/>
      <c r="E3" s="86"/>
      <c r="F3" s="87"/>
    </row>
    <row r="4" ht="18">
      <c r="A4" s="35"/>
    </row>
    <row r="5" ht="15">
      <c r="A5" s="3" t="s">
        <v>499</v>
      </c>
    </row>
    <row r="6" spans="1:6" ht="86.45" customHeight="1">
      <c r="A6" s="1" t="s">
        <v>11</v>
      </c>
      <c r="B6" s="2" t="s">
        <v>12</v>
      </c>
      <c r="C6" s="40" t="s">
        <v>444</v>
      </c>
      <c r="D6" s="40" t="s">
        <v>445</v>
      </c>
      <c r="E6" s="40" t="s">
        <v>446</v>
      </c>
      <c r="F6" s="46" t="s">
        <v>0</v>
      </c>
    </row>
    <row r="7" spans="1:6" ht="15">
      <c r="A7" s="24" t="s">
        <v>13</v>
      </c>
      <c r="B7" s="25" t="s">
        <v>14</v>
      </c>
      <c r="C7" s="91">
        <v>3727</v>
      </c>
      <c r="D7" s="91"/>
      <c r="E7" s="91"/>
      <c r="F7" s="97">
        <f>SUM(C7:E7)</f>
        <v>3727</v>
      </c>
    </row>
    <row r="8" spans="1:6" ht="15" hidden="1">
      <c r="A8" s="24" t="s">
        <v>15</v>
      </c>
      <c r="B8" s="26" t="s">
        <v>16</v>
      </c>
      <c r="C8" s="91"/>
      <c r="D8" s="91"/>
      <c r="E8" s="91"/>
      <c r="F8" s="97">
        <f aca="true" t="shared" si="0" ref="F8:F25">SUM(C8:E8)</f>
        <v>0</v>
      </c>
    </row>
    <row r="9" spans="1:6" ht="15" hidden="1">
      <c r="A9" s="24" t="s">
        <v>17</v>
      </c>
      <c r="B9" s="26" t="s">
        <v>18</v>
      </c>
      <c r="C9" s="91"/>
      <c r="D9" s="91"/>
      <c r="E9" s="91"/>
      <c r="F9" s="97">
        <f t="shared" si="0"/>
        <v>0</v>
      </c>
    </row>
    <row r="10" spans="1:6" ht="15" hidden="1">
      <c r="A10" s="27" t="s">
        <v>19</v>
      </c>
      <c r="B10" s="26" t="s">
        <v>20</v>
      </c>
      <c r="C10" s="91"/>
      <c r="D10" s="91"/>
      <c r="E10" s="91"/>
      <c r="F10" s="97">
        <f t="shared" si="0"/>
        <v>0</v>
      </c>
    </row>
    <row r="11" spans="1:6" ht="15" hidden="1">
      <c r="A11" s="27" t="s">
        <v>21</v>
      </c>
      <c r="B11" s="26" t="s">
        <v>22</v>
      </c>
      <c r="C11" s="91"/>
      <c r="D11" s="91"/>
      <c r="E11" s="91"/>
      <c r="F11" s="97">
        <f t="shared" si="0"/>
        <v>0</v>
      </c>
    </row>
    <row r="12" spans="1:6" ht="15">
      <c r="A12" s="27" t="s">
        <v>23</v>
      </c>
      <c r="B12" s="26" t="s">
        <v>24</v>
      </c>
      <c r="C12" s="91">
        <v>0</v>
      </c>
      <c r="D12" s="91"/>
      <c r="E12" s="91"/>
      <c r="F12" s="97">
        <f t="shared" si="0"/>
        <v>0</v>
      </c>
    </row>
    <row r="13" spans="1:6" ht="15">
      <c r="A13" s="27" t="s">
        <v>25</v>
      </c>
      <c r="B13" s="26" t="s">
        <v>26</v>
      </c>
      <c r="C13" s="91">
        <v>200</v>
      </c>
      <c r="D13" s="91"/>
      <c r="E13" s="91"/>
      <c r="F13" s="97">
        <f t="shared" si="0"/>
        <v>200</v>
      </c>
    </row>
    <row r="14" spans="1:6" ht="15">
      <c r="A14" s="27" t="s">
        <v>27</v>
      </c>
      <c r="B14" s="26" t="s">
        <v>28</v>
      </c>
      <c r="C14" s="91">
        <v>55</v>
      </c>
      <c r="D14" s="91"/>
      <c r="E14" s="91"/>
      <c r="F14" s="97">
        <f t="shared" si="0"/>
        <v>55</v>
      </c>
    </row>
    <row r="15" spans="1:6" ht="15" hidden="1">
      <c r="A15" s="4" t="s">
        <v>29</v>
      </c>
      <c r="B15" s="26" t="s">
        <v>30</v>
      </c>
      <c r="C15" s="91">
        <v>0</v>
      </c>
      <c r="D15" s="91"/>
      <c r="E15" s="91"/>
      <c r="F15" s="97">
        <f t="shared" si="0"/>
        <v>0</v>
      </c>
    </row>
    <row r="16" spans="1:6" ht="15">
      <c r="A16" s="4" t="s">
        <v>29</v>
      </c>
      <c r="B16" s="26" t="s">
        <v>30</v>
      </c>
      <c r="C16" s="91">
        <v>300</v>
      </c>
      <c r="D16" s="91"/>
      <c r="E16" s="91"/>
      <c r="F16" s="97">
        <f t="shared" si="0"/>
        <v>300</v>
      </c>
    </row>
    <row r="17" spans="1:6" ht="15">
      <c r="A17" s="4" t="s">
        <v>31</v>
      </c>
      <c r="B17" s="26" t="s">
        <v>32</v>
      </c>
      <c r="C17" s="91">
        <v>4</v>
      </c>
      <c r="D17" s="91"/>
      <c r="E17" s="91"/>
      <c r="F17" s="97">
        <f t="shared" si="0"/>
        <v>4</v>
      </c>
    </row>
    <row r="18" spans="1:6" ht="15" hidden="1">
      <c r="A18" s="4" t="s">
        <v>33</v>
      </c>
      <c r="B18" s="26" t="s">
        <v>34</v>
      </c>
      <c r="C18" s="91"/>
      <c r="D18" s="91"/>
      <c r="E18" s="91"/>
      <c r="F18" s="97">
        <f t="shared" si="0"/>
        <v>0</v>
      </c>
    </row>
    <row r="19" spans="1:6" ht="15" hidden="1">
      <c r="A19" s="4" t="s">
        <v>35</v>
      </c>
      <c r="B19" s="26" t="s">
        <v>36</v>
      </c>
      <c r="C19" s="91"/>
      <c r="D19" s="91"/>
      <c r="E19" s="91"/>
      <c r="F19" s="97">
        <f t="shared" si="0"/>
        <v>0</v>
      </c>
    </row>
    <row r="20" spans="1:6" ht="15" hidden="1">
      <c r="A20" s="4" t="s">
        <v>344</v>
      </c>
      <c r="B20" s="26" t="s">
        <v>37</v>
      </c>
      <c r="C20" s="91"/>
      <c r="D20" s="91"/>
      <c r="E20" s="91"/>
      <c r="F20" s="97">
        <f t="shared" si="0"/>
        <v>0</v>
      </c>
    </row>
    <row r="21" spans="1:6" ht="15">
      <c r="A21" s="28" t="s">
        <v>288</v>
      </c>
      <c r="B21" s="29" t="s">
        <v>38</v>
      </c>
      <c r="C21" s="90">
        <f>SUM(C7:C20)</f>
        <v>4286</v>
      </c>
      <c r="D21" s="90"/>
      <c r="E21" s="90"/>
      <c r="F21" s="92">
        <f>SUM(C21:E21)</f>
        <v>4286</v>
      </c>
    </row>
    <row r="22" spans="1:6" ht="15">
      <c r="A22" s="4" t="s">
        <v>39</v>
      </c>
      <c r="B22" s="26" t="s">
        <v>40</v>
      </c>
      <c r="C22" s="91"/>
      <c r="D22" s="91">
        <v>4131</v>
      </c>
      <c r="E22" s="91"/>
      <c r="F22" s="97">
        <f t="shared" si="0"/>
        <v>4131</v>
      </c>
    </row>
    <row r="23" spans="1:6" ht="30">
      <c r="A23" s="4" t="s">
        <v>41</v>
      </c>
      <c r="B23" s="26" t="s">
        <v>42</v>
      </c>
      <c r="C23" s="91"/>
      <c r="D23" s="91">
        <v>421</v>
      </c>
      <c r="E23" s="91"/>
      <c r="F23" s="97">
        <f t="shared" si="0"/>
        <v>421</v>
      </c>
    </row>
    <row r="24" spans="1:6" ht="15">
      <c r="A24" s="5" t="s">
        <v>43</v>
      </c>
      <c r="B24" s="26" t="s">
        <v>44</v>
      </c>
      <c r="C24" s="91"/>
      <c r="D24" s="91">
        <v>1400</v>
      </c>
      <c r="E24" s="91"/>
      <c r="F24" s="97">
        <f t="shared" si="0"/>
        <v>1400</v>
      </c>
    </row>
    <row r="25" spans="1:6" ht="15">
      <c r="A25" s="6" t="s">
        <v>289</v>
      </c>
      <c r="B25" s="29" t="s">
        <v>45</v>
      </c>
      <c r="C25" s="91">
        <f>SUM(C22:C24)</f>
        <v>0</v>
      </c>
      <c r="D25" s="91">
        <f>SUM(D22:D24)</f>
        <v>5952</v>
      </c>
      <c r="E25" s="91"/>
      <c r="F25" s="97">
        <f t="shared" si="0"/>
        <v>5952</v>
      </c>
    </row>
    <row r="26" spans="1:6" ht="15">
      <c r="A26" s="38" t="s">
        <v>372</v>
      </c>
      <c r="B26" s="39" t="s">
        <v>46</v>
      </c>
      <c r="C26" s="90">
        <f>SUM(C21+C25)</f>
        <v>4286</v>
      </c>
      <c r="D26" s="90">
        <f>SUM(D21+D25)</f>
        <v>5952</v>
      </c>
      <c r="E26" s="90"/>
      <c r="F26" s="90">
        <f>SUM(F21+F25)</f>
        <v>10238</v>
      </c>
    </row>
    <row r="27" spans="1:6" ht="15">
      <c r="A27" s="33" t="s">
        <v>345</v>
      </c>
      <c r="B27" s="39" t="s">
        <v>47</v>
      </c>
      <c r="C27" s="90">
        <v>1754</v>
      </c>
      <c r="D27" s="90">
        <v>385</v>
      </c>
      <c r="E27" s="91"/>
      <c r="F27" s="90">
        <f>SUM(C27:E27)</f>
        <v>2139</v>
      </c>
    </row>
    <row r="28" spans="1:6" ht="15">
      <c r="A28" s="4" t="s">
        <v>48</v>
      </c>
      <c r="B28" s="26" t="s">
        <v>49</v>
      </c>
      <c r="C28" s="91">
        <v>150</v>
      </c>
      <c r="D28" s="91"/>
      <c r="E28" s="91"/>
      <c r="F28" s="97">
        <f>SUM(C28:E28)</f>
        <v>150</v>
      </c>
    </row>
    <row r="29" spans="1:6" ht="15">
      <c r="A29" s="4" t="s">
        <v>50</v>
      </c>
      <c r="B29" s="26" t="s">
        <v>51</v>
      </c>
      <c r="C29" s="91">
        <v>576</v>
      </c>
      <c r="D29" s="91"/>
      <c r="E29" s="91"/>
      <c r="F29" s="97">
        <f aca="true" t="shared" si="1" ref="F29:F48">SUM(C29:E29)</f>
        <v>576</v>
      </c>
    </row>
    <row r="30" spans="1:6" ht="15" hidden="1">
      <c r="A30" s="4" t="s">
        <v>52</v>
      </c>
      <c r="B30" s="26" t="s">
        <v>53</v>
      </c>
      <c r="C30" s="91">
        <v>0</v>
      </c>
      <c r="D30" s="91"/>
      <c r="E30" s="91"/>
      <c r="F30" s="97">
        <f t="shared" si="1"/>
        <v>0</v>
      </c>
    </row>
    <row r="31" spans="1:6" ht="15">
      <c r="A31" s="6" t="s">
        <v>290</v>
      </c>
      <c r="B31" s="29" t="s">
        <v>54</v>
      </c>
      <c r="C31" s="91">
        <f>SUM(C28:C30)</f>
        <v>726</v>
      </c>
      <c r="D31" s="91"/>
      <c r="E31" s="91"/>
      <c r="F31" s="97">
        <f t="shared" si="1"/>
        <v>726</v>
      </c>
    </row>
    <row r="32" spans="1:6" ht="15">
      <c r="A32" s="4" t="s">
        <v>55</v>
      </c>
      <c r="B32" s="26" t="s">
        <v>56</v>
      </c>
      <c r="C32" s="91">
        <v>97</v>
      </c>
      <c r="D32" s="91"/>
      <c r="E32" s="91"/>
      <c r="F32" s="97">
        <f t="shared" si="1"/>
        <v>97</v>
      </c>
    </row>
    <row r="33" spans="1:6" ht="15">
      <c r="A33" s="4" t="s">
        <v>57</v>
      </c>
      <c r="B33" s="26" t="s">
        <v>58</v>
      </c>
      <c r="C33" s="91">
        <v>85</v>
      </c>
      <c r="D33" s="91"/>
      <c r="E33" s="91"/>
      <c r="F33" s="97">
        <f t="shared" si="1"/>
        <v>85</v>
      </c>
    </row>
    <row r="34" spans="1:6" ht="15" customHeight="1">
      <c r="A34" s="6" t="s">
        <v>373</v>
      </c>
      <c r="B34" s="29" t="s">
        <v>59</v>
      </c>
      <c r="C34" s="91">
        <f>SUM(C32:C33)</f>
        <v>182</v>
      </c>
      <c r="D34" s="91"/>
      <c r="E34" s="91"/>
      <c r="F34" s="97">
        <f t="shared" si="1"/>
        <v>182</v>
      </c>
    </row>
    <row r="35" spans="1:6" ht="15">
      <c r="A35" s="4" t="s">
        <v>60</v>
      </c>
      <c r="B35" s="26" t="s">
        <v>61</v>
      </c>
      <c r="C35" s="91">
        <v>2555</v>
      </c>
      <c r="D35" s="91"/>
      <c r="E35" s="91"/>
      <c r="F35" s="97">
        <f t="shared" si="1"/>
        <v>2555</v>
      </c>
    </row>
    <row r="36" spans="1:6" ht="15">
      <c r="A36" s="4" t="s">
        <v>62</v>
      </c>
      <c r="B36" s="26" t="s">
        <v>63</v>
      </c>
      <c r="C36" s="91">
        <v>884</v>
      </c>
      <c r="D36" s="91"/>
      <c r="E36" s="91"/>
      <c r="F36" s="97">
        <f t="shared" si="1"/>
        <v>884</v>
      </c>
    </row>
    <row r="37" spans="1:6" ht="15">
      <c r="A37" s="4" t="s">
        <v>346</v>
      </c>
      <c r="B37" s="26" t="s">
        <v>64</v>
      </c>
      <c r="C37" s="91">
        <v>200</v>
      </c>
      <c r="D37" s="91"/>
      <c r="E37" s="91"/>
      <c r="F37" s="97">
        <f t="shared" si="1"/>
        <v>200</v>
      </c>
    </row>
    <row r="38" spans="1:6" ht="15">
      <c r="A38" s="4" t="s">
        <v>65</v>
      </c>
      <c r="B38" s="26" t="s">
        <v>66</v>
      </c>
      <c r="C38" s="91">
        <v>1560</v>
      </c>
      <c r="D38" s="91"/>
      <c r="E38" s="91"/>
      <c r="F38" s="97">
        <f t="shared" si="1"/>
        <v>1560</v>
      </c>
    </row>
    <row r="39" spans="1:6" ht="15">
      <c r="A39" s="8" t="s">
        <v>347</v>
      </c>
      <c r="B39" s="26" t="s">
        <v>67</v>
      </c>
      <c r="C39" s="91">
        <v>1100</v>
      </c>
      <c r="D39" s="91"/>
      <c r="E39" s="91"/>
      <c r="F39" s="97">
        <f t="shared" si="1"/>
        <v>1100</v>
      </c>
    </row>
    <row r="40" spans="1:6" ht="15">
      <c r="A40" s="5" t="s">
        <v>68</v>
      </c>
      <c r="B40" s="26" t="s">
        <v>69</v>
      </c>
      <c r="C40" s="91">
        <v>100</v>
      </c>
      <c r="D40" s="91"/>
      <c r="E40" s="91"/>
      <c r="F40" s="97">
        <f t="shared" si="1"/>
        <v>100</v>
      </c>
    </row>
    <row r="41" spans="1:6" ht="15">
      <c r="A41" s="4" t="s">
        <v>348</v>
      </c>
      <c r="B41" s="26" t="s">
        <v>70</v>
      </c>
      <c r="C41" s="91">
        <v>3425</v>
      </c>
      <c r="D41" s="91"/>
      <c r="E41" s="91"/>
      <c r="F41" s="97">
        <f t="shared" si="1"/>
        <v>3425</v>
      </c>
    </row>
    <row r="42" spans="1:6" ht="15">
      <c r="A42" s="6" t="s">
        <v>291</v>
      </c>
      <c r="B42" s="29" t="s">
        <v>71</v>
      </c>
      <c r="C42" s="91">
        <f>SUM(C35:C41)</f>
        <v>9824</v>
      </c>
      <c r="D42" s="91"/>
      <c r="E42" s="91"/>
      <c r="F42" s="97">
        <f t="shared" si="1"/>
        <v>9824</v>
      </c>
    </row>
    <row r="43" spans="1:6" ht="15" hidden="1">
      <c r="A43" s="4" t="s">
        <v>72</v>
      </c>
      <c r="B43" s="26" t="s">
        <v>73</v>
      </c>
      <c r="C43" s="91"/>
      <c r="D43" s="91"/>
      <c r="E43" s="91"/>
      <c r="F43" s="97">
        <f t="shared" si="1"/>
        <v>0</v>
      </c>
    </row>
    <row r="44" spans="1:6" ht="15">
      <c r="A44" s="4" t="s">
        <v>74</v>
      </c>
      <c r="B44" s="26" t="s">
        <v>75</v>
      </c>
      <c r="C44" s="91">
        <v>90</v>
      </c>
      <c r="D44" s="91"/>
      <c r="E44" s="91"/>
      <c r="F44" s="97">
        <f t="shared" si="1"/>
        <v>90</v>
      </c>
    </row>
    <row r="45" spans="1:6" ht="15">
      <c r="A45" s="6" t="s">
        <v>292</v>
      </c>
      <c r="B45" s="29" t="s">
        <v>76</v>
      </c>
      <c r="C45" s="91">
        <f>SUM(C43:C44)</f>
        <v>90</v>
      </c>
      <c r="D45" s="91"/>
      <c r="E45" s="91"/>
      <c r="F45" s="97">
        <f t="shared" si="1"/>
        <v>90</v>
      </c>
    </row>
    <row r="46" spans="1:6" ht="15">
      <c r="A46" s="4" t="s">
        <v>77</v>
      </c>
      <c r="B46" s="26" t="s">
        <v>78</v>
      </c>
      <c r="C46" s="91">
        <v>2488</v>
      </c>
      <c r="D46" s="91"/>
      <c r="E46" s="91"/>
      <c r="F46" s="97">
        <f t="shared" si="1"/>
        <v>2488</v>
      </c>
    </row>
    <row r="47" spans="1:6" ht="15">
      <c r="A47" s="4" t="s">
        <v>550</v>
      </c>
      <c r="B47" s="26" t="s">
        <v>551</v>
      </c>
      <c r="C47" s="91">
        <v>600</v>
      </c>
      <c r="D47" s="91"/>
      <c r="E47" s="91"/>
      <c r="F47" s="97">
        <f t="shared" si="1"/>
        <v>600</v>
      </c>
    </row>
    <row r="48" spans="1:6" ht="15">
      <c r="A48" s="6" t="s">
        <v>293</v>
      </c>
      <c r="B48" s="29" t="s">
        <v>79</v>
      </c>
      <c r="C48" s="91">
        <f>SUM(C46:C47)</f>
        <v>3088</v>
      </c>
      <c r="D48" s="91"/>
      <c r="E48" s="91"/>
      <c r="F48" s="97">
        <f t="shared" si="1"/>
        <v>3088</v>
      </c>
    </row>
    <row r="49" spans="1:6" ht="15">
      <c r="A49" s="33" t="s">
        <v>294</v>
      </c>
      <c r="B49" s="39" t="s">
        <v>80</v>
      </c>
      <c r="C49" s="90">
        <f>SUM(C31+C34+C42+C45+C48)</f>
        <v>13910</v>
      </c>
      <c r="D49" s="90"/>
      <c r="E49" s="90"/>
      <c r="F49" s="90">
        <f>SUM(F31+F34+F42+F45+F48)</f>
        <v>13910</v>
      </c>
    </row>
    <row r="50" spans="1:6" ht="15" hidden="1">
      <c r="A50" s="11" t="s">
        <v>81</v>
      </c>
      <c r="B50" s="26" t="s">
        <v>82</v>
      </c>
      <c r="C50" s="91"/>
      <c r="D50" s="91"/>
      <c r="E50" s="91"/>
      <c r="F50" s="97"/>
    </row>
    <row r="51" spans="1:6" ht="15" hidden="1">
      <c r="A51" s="11" t="s">
        <v>295</v>
      </c>
      <c r="B51" s="26" t="s">
        <v>83</v>
      </c>
      <c r="C51" s="91"/>
      <c r="D51" s="91"/>
      <c r="E51" s="91"/>
      <c r="F51" s="97"/>
    </row>
    <row r="52" spans="1:6" ht="15" hidden="1">
      <c r="A52" s="15" t="s">
        <v>349</v>
      </c>
      <c r="B52" s="26" t="s">
        <v>84</v>
      </c>
      <c r="C52" s="91"/>
      <c r="D52" s="91"/>
      <c r="E52" s="91"/>
      <c r="F52" s="97"/>
    </row>
    <row r="53" spans="1:6" ht="15" hidden="1">
      <c r="A53" s="15" t="s">
        <v>350</v>
      </c>
      <c r="B53" s="26" t="s">
        <v>85</v>
      </c>
      <c r="C53" s="91"/>
      <c r="D53" s="91"/>
      <c r="E53" s="91"/>
      <c r="F53" s="97"/>
    </row>
    <row r="54" spans="1:6" ht="15" hidden="1">
      <c r="A54" s="15" t="s">
        <v>351</v>
      </c>
      <c r="B54" s="26" t="s">
        <v>86</v>
      </c>
      <c r="C54" s="91"/>
      <c r="D54" s="91"/>
      <c r="E54" s="91"/>
      <c r="F54" s="97"/>
    </row>
    <row r="55" spans="1:6" ht="15" hidden="1">
      <c r="A55" s="11" t="s">
        <v>352</v>
      </c>
      <c r="B55" s="26" t="s">
        <v>87</v>
      </c>
      <c r="C55" s="91"/>
      <c r="D55" s="91"/>
      <c r="E55" s="91"/>
      <c r="F55" s="97"/>
    </row>
    <row r="56" spans="1:6" ht="15" hidden="1">
      <c r="A56" s="11" t="s">
        <v>353</v>
      </c>
      <c r="B56" s="26" t="s">
        <v>88</v>
      </c>
      <c r="C56" s="91"/>
      <c r="D56" s="91"/>
      <c r="E56" s="91"/>
      <c r="F56" s="97"/>
    </row>
    <row r="57" spans="1:6" ht="15">
      <c r="A57" s="11" t="s">
        <v>353</v>
      </c>
      <c r="B57" s="26" t="s">
        <v>88</v>
      </c>
      <c r="C57" s="91">
        <v>130</v>
      </c>
      <c r="D57" s="91"/>
      <c r="E57" s="91"/>
      <c r="F57" s="97">
        <f>SUM(C57:E57)</f>
        <v>130</v>
      </c>
    </row>
    <row r="58" spans="1:6" ht="15">
      <c r="A58" s="11" t="s">
        <v>354</v>
      </c>
      <c r="B58" s="26" t="s">
        <v>89</v>
      </c>
      <c r="C58" s="91">
        <v>970</v>
      </c>
      <c r="D58" s="91"/>
      <c r="E58" s="91"/>
      <c r="F58" s="97">
        <f>SUM(C58:E58)</f>
        <v>970</v>
      </c>
    </row>
    <row r="59" spans="1:6" ht="15">
      <c r="A59" s="36" t="s">
        <v>324</v>
      </c>
      <c r="B59" s="39" t="s">
        <v>90</v>
      </c>
      <c r="C59" s="90">
        <v>1100</v>
      </c>
      <c r="D59" s="91"/>
      <c r="E59" s="91"/>
      <c r="F59" s="92">
        <f>SUM(C59:E59)</f>
        <v>1100</v>
      </c>
    </row>
    <row r="60" spans="1:6" ht="15" hidden="1">
      <c r="A60" s="10" t="s">
        <v>355</v>
      </c>
      <c r="B60" s="26" t="s">
        <v>91</v>
      </c>
      <c r="C60" s="91"/>
      <c r="D60" s="91"/>
      <c r="E60" s="91"/>
      <c r="F60" s="92">
        <f aca="true" t="shared" si="2" ref="F60:F65">SUM(C60:E60)</f>
        <v>0</v>
      </c>
    </row>
    <row r="61" spans="1:6" ht="15" hidden="1">
      <c r="A61" s="10" t="s">
        <v>92</v>
      </c>
      <c r="B61" s="26" t="s">
        <v>93</v>
      </c>
      <c r="C61" s="91"/>
      <c r="D61" s="91"/>
      <c r="E61" s="91"/>
      <c r="F61" s="92">
        <f t="shared" si="2"/>
        <v>0</v>
      </c>
    </row>
    <row r="62" spans="1:6" ht="30" hidden="1">
      <c r="A62" s="10" t="s">
        <v>94</v>
      </c>
      <c r="B62" s="26" t="s">
        <v>95</v>
      </c>
      <c r="C62" s="91"/>
      <c r="D62" s="91"/>
      <c r="E62" s="91"/>
      <c r="F62" s="92">
        <f t="shared" si="2"/>
        <v>0</v>
      </c>
    </row>
    <row r="63" spans="1:6" ht="30" hidden="1">
      <c r="A63" s="10" t="s">
        <v>325</v>
      </c>
      <c r="B63" s="26" t="s">
        <v>96</v>
      </c>
      <c r="C63" s="91"/>
      <c r="D63" s="91"/>
      <c r="E63" s="91"/>
      <c r="F63" s="92">
        <f t="shared" si="2"/>
        <v>0</v>
      </c>
    </row>
    <row r="64" spans="1:6" ht="30" hidden="1">
      <c r="A64" s="10" t="s">
        <v>356</v>
      </c>
      <c r="B64" s="26" t="s">
        <v>97</v>
      </c>
      <c r="C64" s="91"/>
      <c r="D64" s="91"/>
      <c r="E64" s="91"/>
      <c r="F64" s="92">
        <f t="shared" si="2"/>
        <v>0</v>
      </c>
    </row>
    <row r="65" spans="1:6" ht="15">
      <c r="A65" s="10" t="s">
        <v>552</v>
      </c>
      <c r="B65" s="26" t="s">
        <v>553</v>
      </c>
      <c r="C65" s="91">
        <v>1</v>
      </c>
      <c r="D65" s="91"/>
      <c r="E65" s="91"/>
      <c r="F65" s="92">
        <f t="shared" si="2"/>
        <v>1</v>
      </c>
    </row>
    <row r="66" spans="1:6" ht="15">
      <c r="A66" s="10" t="s">
        <v>327</v>
      </c>
      <c r="B66" s="26" t="s">
        <v>98</v>
      </c>
      <c r="C66" s="91">
        <v>3108</v>
      </c>
      <c r="D66" s="91"/>
      <c r="E66" s="91"/>
      <c r="F66" s="97">
        <v>3108</v>
      </c>
    </row>
    <row r="67" spans="1:6" ht="30" hidden="1">
      <c r="A67" s="10" t="s">
        <v>357</v>
      </c>
      <c r="B67" s="26" t="s">
        <v>99</v>
      </c>
      <c r="C67" s="91"/>
      <c r="D67" s="91"/>
      <c r="E67" s="91"/>
      <c r="F67" s="97">
        <f aca="true" t="shared" si="3" ref="F67:F74">SUM(C67:E67)</f>
        <v>0</v>
      </c>
    </row>
    <row r="68" spans="1:6" ht="30" hidden="1">
      <c r="A68" s="10" t="s">
        <v>358</v>
      </c>
      <c r="B68" s="26" t="s">
        <v>100</v>
      </c>
      <c r="C68" s="91"/>
      <c r="D68" s="91"/>
      <c r="E68" s="91"/>
      <c r="F68" s="97">
        <f t="shared" si="3"/>
        <v>0</v>
      </c>
    </row>
    <row r="69" spans="1:6" ht="15" hidden="1">
      <c r="A69" s="10" t="s">
        <v>101</v>
      </c>
      <c r="B69" s="26" t="s">
        <v>102</v>
      </c>
      <c r="C69" s="91"/>
      <c r="D69" s="91"/>
      <c r="E69" s="91"/>
      <c r="F69" s="97">
        <f t="shared" si="3"/>
        <v>0</v>
      </c>
    </row>
    <row r="70" spans="1:6" ht="15" hidden="1">
      <c r="A70" s="16" t="s">
        <v>103</v>
      </c>
      <c r="B70" s="26" t="s">
        <v>104</v>
      </c>
      <c r="C70" s="91"/>
      <c r="D70" s="91"/>
      <c r="E70" s="91"/>
      <c r="F70" s="97">
        <f t="shared" si="3"/>
        <v>0</v>
      </c>
    </row>
    <row r="71" spans="1:6" ht="15">
      <c r="A71" s="10" t="s">
        <v>359</v>
      </c>
      <c r="B71" s="26" t="s">
        <v>105</v>
      </c>
      <c r="C71" s="91">
        <v>530</v>
      </c>
      <c r="D71" s="91"/>
      <c r="E71" s="91"/>
      <c r="F71" s="97">
        <v>530</v>
      </c>
    </row>
    <row r="72" spans="1:6" ht="15">
      <c r="A72" s="16" t="s">
        <v>496</v>
      </c>
      <c r="B72" s="26" t="s">
        <v>106</v>
      </c>
      <c r="C72" s="91">
        <v>239</v>
      </c>
      <c r="D72" s="91"/>
      <c r="E72" s="91"/>
      <c r="F72" s="97">
        <f t="shared" si="3"/>
        <v>239</v>
      </c>
    </row>
    <row r="73" spans="1:6" ht="15">
      <c r="A73" s="16" t="s">
        <v>497</v>
      </c>
      <c r="B73" s="26" t="s">
        <v>106</v>
      </c>
      <c r="C73" s="91">
        <v>7488</v>
      </c>
      <c r="D73" s="91"/>
      <c r="E73" s="91"/>
      <c r="F73" s="97">
        <f t="shared" si="3"/>
        <v>7488</v>
      </c>
    </row>
    <row r="74" spans="1:6" ht="43.5" customHeight="1" hidden="1">
      <c r="A74" s="1" t="s">
        <v>11</v>
      </c>
      <c r="B74" s="2" t="s">
        <v>12</v>
      </c>
      <c r="C74" s="98" t="s">
        <v>444</v>
      </c>
      <c r="D74" s="98" t="s">
        <v>445</v>
      </c>
      <c r="E74" s="98" t="s">
        <v>446</v>
      </c>
      <c r="F74" s="97">
        <f t="shared" si="3"/>
        <v>0</v>
      </c>
    </row>
    <row r="75" spans="1:6" ht="15">
      <c r="A75" s="36" t="s">
        <v>330</v>
      </c>
      <c r="B75" s="39" t="s">
        <v>107</v>
      </c>
      <c r="C75" s="90">
        <f>SUM(C60:C73)</f>
        <v>11366</v>
      </c>
      <c r="D75" s="90"/>
      <c r="E75" s="90"/>
      <c r="F75" s="90">
        <f>SUM(F60:F73)</f>
        <v>11366</v>
      </c>
    </row>
    <row r="76" spans="1:6" ht="15.75">
      <c r="A76" s="77" t="s">
        <v>443</v>
      </c>
      <c r="B76" s="39"/>
      <c r="C76" s="90">
        <f>SUM(C26+C27+C49+C59+C75)</f>
        <v>32416</v>
      </c>
      <c r="D76" s="90">
        <f>SUM(D26+D27+D49+D59+D75)</f>
        <v>6337</v>
      </c>
      <c r="E76" s="90">
        <f>SUM(E26+E27+E49+E59+E75)</f>
        <v>0</v>
      </c>
      <c r="F76" s="90">
        <f>SUM(F26+F27+F49+F59+E72+F75)</f>
        <v>38753</v>
      </c>
    </row>
    <row r="77" spans="1:6" ht="15">
      <c r="A77" s="30" t="s">
        <v>108</v>
      </c>
      <c r="B77" s="26" t="s">
        <v>109</v>
      </c>
      <c r="C77" s="91"/>
      <c r="D77" s="91">
        <v>800</v>
      </c>
      <c r="E77" s="91"/>
      <c r="F77" s="97">
        <f>SUM(C77:E77)</f>
        <v>800</v>
      </c>
    </row>
    <row r="78" spans="1:6" ht="15">
      <c r="A78" s="30" t="s">
        <v>360</v>
      </c>
      <c r="B78" s="26" t="s">
        <v>110</v>
      </c>
      <c r="C78" s="91"/>
      <c r="D78" s="91">
        <v>12756</v>
      </c>
      <c r="E78" s="91"/>
      <c r="F78" s="97">
        <f aca="true" t="shared" si="4" ref="F78:F80">SUM(C78:E78)</f>
        <v>12756</v>
      </c>
    </row>
    <row r="79" spans="1:6" ht="15" hidden="1">
      <c r="A79" s="30"/>
      <c r="B79" s="26"/>
      <c r="C79" s="91"/>
      <c r="D79" s="91"/>
      <c r="E79" s="91"/>
      <c r="F79" s="97">
        <f t="shared" si="4"/>
        <v>0</v>
      </c>
    </row>
    <row r="80" spans="1:6" ht="15">
      <c r="A80" s="30" t="s">
        <v>111</v>
      </c>
      <c r="B80" s="26" t="s">
        <v>112</v>
      </c>
      <c r="C80" s="91"/>
      <c r="D80" s="91"/>
      <c r="E80" s="91"/>
      <c r="F80" s="97">
        <f t="shared" si="4"/>
        <v>0</v>
      </c>
    </row>
    <row r="81" spans="1:6" ht="43.5" customHeight="1" hidden="1">
      <c r="A81" s="1" t="s">
        <v>11</v>
      </c>
      <c r="B81" s="2" t="s">
        <v>12</v>
      </c>
      <c r="C81" s="98" t="s">
        <v>444</v>
      </c>
      <c r="D81" s="98" t="s">
        <v>445</v>
      </c>
      <c r="E81" s="98" t="s">
        <v>446</v>
      </c>
      <c r="F81" s="99" t="s">
        <v>0</v>
      </c>
    </row>
    <row r="82" spans="1:6" ht="15" hidden="1">
      <c r="A82" s="30"/>
      <c r="B82" s="26" t="s">
        <v>110</v>
      </c>
      <c r="C82" s="91"/>
      <c r="D82" s="91"/>
      <c r="E82" s="91"/>
      <c r="F82" s="97"/>
    </row>
    <row r="83" spans="1:6" ht="15">
      <c r="A83" s="30" t="s">
        <v>113</v>
      </c>
      <c r="B83" s="26" t="s">
        <v>114</v>
      </c>
      <c r="C83" s="91"/>
      <c r="D83" s="91">
        <v>1190</v>
      </c>
      <c r="E83" s="91"/>
      <c r="F83" s="97">
        <f>SUM(C83:E83)</f>
        <v>1190</v>
      </c>
    </row>
    <row r="84" spans="1:6" ht="15" hidden="1">
      <c r="A84" s="5"/>
      <c r="B84" s="26" t="s">
        <v>115</v>
      </c>
      <c r="C84" s="91"/>
      <c r="D84" s="91"/>
      <c r="E84" s="91"/>
      <c r="F84" s="97"/>
    </row>
    <row r="85" spans="1:6" ht="15" hidden="1">
      <c r="A85" s="5"/>
      <c r="B85" s="26" t="s">
        <v>116</v>
      </c>
      <c r="C85" s="91"/>
      <c r="D85" s="91"/>
      <c r="E85" s="91"/>
      <c r="F85" s="97"/>
    </row>
    <row r="86" spans="1:6" ht="15">
      <c r="A86" s="5" t="s">
        <v>117</v>
      </c>
      <c r="B86" s="26" t="s">
        <v>118</v>
      </c>
      <c r="C86" s="91"/>
      <c r="D86" s="91">
        <v>3965</v>
      </c>
      <c r="E86" s="91"/>
      <c r="F86" s="97">
        <f aca="true" t="shared" si="5" ref="F86">SUM(C86:E86)</f>
        <v>3965</v>
      </c>
    </row>
    <row r="87" spans="1:6" ht="43.5" customHeight="1" hidden="1">
      <c r="A87" s="1" t="s">
        <v>11</v>
      </c>
      <c r="B87" s="2" t="s">
        <v>12</v>
      </c>
      <c r="C87" s="98" t="s">
        <v>444</v>
      </c>
      <c r="D87" s="98" t="s">
        <v>445</v>
      </c>
      <c r="E87" s="98" t="s">
        <v>446</v>
      </c>
      <c r="F87" s="99" t="s">
        <v>0</v>
      </c>
    </row>
    <row r="88" spans="1:6" ht="15">
      <c r="A88" s="37" t="s">
        <v>331</v>
      </c>
      <c r="B88" s="39" t="s">
        <v>119</v>
      </c>
      <c r="C88" s="90"/>
      <c r="D88" s="90">
        <f>SUM(D77:D87)</f>
        <v>18711</v>
      </c>
      <c r="E88" s="90">
        <f>SUM(E77:E86)</f>
        <v>0</v>
      </c>
      <c r="F88" s="90">
        <f>SUM(F77:F87)</f>
        <v>18711</v>
      </c>
    </row>
    <row r="89" spans="1:6" ht="15">
      <c r="A89" s="11" t="s">
        <v>120</v>
      </c>
      <c r="B89" s="26" t="s">
        <v>121</v>
      </c>
      <c r="C89" s="91">
        <v>9449</v>
      </c>
      <c r="D89" s="91"/>
      <c r="E89" s="91"/>
      <c r="F89" s="97">
        <f>SUM(C89:E89)</f>
        <v>9449</v>
      </c>
    </row>
    <row r="90" spans="1:6" ht="15">
      <c r="A90" s="11" t="s">
        <v>122</v>
      </c>
      <c r="B90" s="26" t="s">
        <v>123</v>
      </c>
      <c r="C90" s="91"/>
      <c r="D90" s="91"/>
      <c r="E90" s="91"/>
      <c r="F90" s="97">
        <f aca="true" t="shared" si="6" ref="F90:F92">SUM(C90:E90)</f>
        <v>0</v>
      </c>
    </row>
    <row r="91" spans="1:6" ht="15">
      <c r="A91" s="11" t="s">
        <v>124</v>
      </c>
      <c r="B91" s="26" t="s">
        <v>125</v>
      </c>
      <c r="C91" s="91"/>
      <c r="D91" s="91"/>
      <c r="E91" s="91"/>
      <c r="F91" s="97">
        <f t="shared" si="6"/>
        <v>0</v>
      </c>
    </row>
    <row r="92" spans="1:6" ht="15">
      <c r="A92" s="11" t="s">
        <v>126</v>
      </c>
      <c r="B92" s="26" t="s">
        <v>127</v>
      </c>
      <c r="C92" s="91">
        <v>2551</v>
      </c>
      <c r="D92" s="91"/>
      <c r="E92" s="91"/>
      <c r="F92" s="97">
        <f t="shared" si="6"/>
        <v>2551</v>
      </c>
    </row>
    <row r="93" spans="1:6" ht="15">
      <c r="A93" s="36" t="s">
        <v>332</v>
      </c>
      <c r="B93" s="39" t="s">
        <v>128</v>
      </c>
      <c r="C93" s="90">
        <f>SUM(C89:C92)</f>
        <v>12000</v>
      </c>
      <c r="D93" s="90">
        <f>SUM(D89:D92)</f>
        <v>0</v>
      </c>
      <c r="E93" s="90">
        <f>SUM(E89:E92)</f>
        <v>0</v>
      </c>
      <c r="F93" s="90">
        <f>SUM(F89:F92)</f>
        <v>12000</v>
      </c>
    </row>
    <row r="94" spans="1:6" ht="30" hidden="1">
      <c r="A94" s="11" t="s">
        <v>129</v>
      </c>
      <c r="B94" s="26" t="s">
        <v>130</v>
      </c>
      <c r="C94" s="91"/>
      <c r="D94" s="91"/>
      <c r="E94" s="91"/>
      <c r="F94" s="97"/>
    </row>
    <row r="95" spans="1:6" ht="30" hidden="1">
      <c r="A95" s="11" t="s">
        <v>361</v>
      </c>
      <c r="B95" s="26" t="s">
        <v>131</v>
      </c>
      <c r="C95" s="91"/>
      <c r="D95" s="91"/>
      <c r="E95" s="91"/>
      <c r="F95" s="97"/>
    </row>
    <row r="96" spans="1:6" ht="30" hidden="1">
      <c r="A96" s="11" t="s">
        <v>362</v>
      </c>
      <c r="B96" s="26" t="s">
        <v>132</v>
      </c>
      <c r="C96" s="91"/>
      <c r="D96" s="91"/>
      <c r="E96" s="91"/>
      <c r="F96" s="97"/>
    </row>
    <row r="97" spans="1:6" ht="15" hidden="1">
      <c r="A97" s="11" t="s">
        <v>363</v>
      </c>
      <c r="B97" s="26" t="s">
        <v>133</v>
      </c>
      <c r="C97" s="91"/>
      <c r="D97" s="91"/>
      <c r="E97" s="91"/>
      <c r="F97" s="97"/>
    </row>
    <row r="98" spans="1:6" ht="30" hidden="1">
      <c r="A98" s="11" t="s">
        <v>364</v>
      </c>
      <c r="B98" s="26" t="s">
        <v>134</v>
      </c>
      <c r="C98" s="91"/>
      <c r="D98" s="91"/>
      <c r="E98" s="91"/>
      <c r="F98" s="97"/>
    </row>
    <row r="99" spans="1:6" ht="30">
      <c r="A99" s="11" t="s">
        <v>365</v>
      </c>
      <c r="B99" s="26" t="s">
        <v>135</v>
      </c>
      <c r="C99" s="91"/>
      <c r="D99" s="91">
        <v>200</v>
      </c>
      <c r="E99" s="91"/>
      <c r="F99" s="97">
        <v>200</v>
      </c>
    </row>
    <row r="100" spans="1:6" ht="15">
      <c r="A100" s="11" t="s">
        <v>136</v>
      </c>
      <c r="B100" s="26" t="s">
        <v>137</v>
      </c>
      <c r="C100" s="91"/>
      <c r="D100" s="91">
        <v>200</v>
      </c>
      <c r="E100" s="91"/>
      <c r="F100" s="97">
        <v>200</v>
      </c>
    </row>
    <row r="101" spans="1:6" ht="15">
      <c r="A101" s="11" t="s">
        <v>366</v>
      </c>
      <c r="B101" s="26" t="s">
        <v>138</v>
      </c>
      <c r="C101" s="91"/>
      <c r="D101" s="91"/>
      <c r="E101" s="91"/>
      <c r="F101" s="97"/>
    </row>
    <row r="102" spans="1:6" ht="15">
      <c r="A102" s="36" t="s">
        <v>333</v>
      </c>
      <c r="B102" s="39" t="s">
        <v>139</v>
      </c>
      <c r="C102" s="90"/>
      <c r="D102" s="90">
        <f>SUM(D94:D101)</f>
        <v>400</v>
      </c>
      <c r="E102" s="90">
        <f>SUM(E94:E101)</f>
        <v>0</v>
      </c>
      <c r="F102" s="90">
        <f>SUM(F94:F101)</f>
        <v>400</v>
      </c>
    </row>
    <row r="103" spans="1:6" ht="15.75">
      <c r="A103" s="77" t="s">
        <v>442</v>
      </c>
      <c r="B103" s="78"/>
      <c r="C103" s="90">
        <f>SUM(C88+C93+C102)</f>
        <v>12000</v>
      </c>
      <c r="D103" s="90">
        <f>SUM(D88+D93+D102)</f>
        <v>19111</v>
      </c>
      <c r="E103" s="90">
        <f>SUM(E88+E93+E102)</f>
        <v>0</v>
      </c>
      <c r="F103" s="90">
        <f>SUM(F88+F93+F102)</f>
        <v>31111</v>
      </c>
    </row>
    <row r="104" spans="1:6" ht="15.75">
      <c r="A104" s="79" t="s">
        <v>374</v>
      </c>
      <c r="B104" s="80" t="s">
        <v>140</v>
      </c>
      <c r="C104" s="90">
        <f>SUM(C76+C103)</f>
        <v>44416</v>
      </c>
      <c r="D104" s="90">
        <f>SUM(D76+D103)</f>
        <v>25448</v>
      </c>
      <c r="E104" s="91"/>
      <c r="F104" s="92">
        <f>SUM(C104:E104)</f>
        <v>69864</v>
      </c>
    </row>
    <row r="105" spans="1:25" ht="15" hidden="1">
      <c r="A105" s="11" t="s">
        <v>367</v>
      </c>
      <c r="B105" s="4" t="s">
        <v>141</v>
      </c>
      <c r="C105" s="93"/>
      <c r="D105" s="93"/>
      <c r="E105" s="93"/>
      <c r="F105" s="93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 hidden="1">
      <c r="A106" s="11" t="s">
        <v>142</v>
      </c>
      <c r="B106" s="4" t="s">
        <v>143</v>
      </c>
      <c r="C106" s="93"/>
      <c r="D106" s="93"/>
      <c r="E106" s="93"/>
      <c r="F106" s="93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 hidden="1">
      <c r="A107" s="11" t="s">
        <v>368</v>
      </c>
      <c r="B107" s="4" t="s">
        <v>144</v>
      </c>
      <c r="C107" s="93"/>
      <c r="D107" s="93"/>
      <c r="E107" s="93"/>
      <c r="F107" s="93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9"/>
      <c r="Y107" s="19"/>
    </row>
    <row r="108" spans="1:25" ht="15">
      <c r="A108" s="13" t="s">
        <v>338</v>
      </c>
      <c r="B108" s="6" t="s">
        <v>145</v>
      </c>
      <c r="C108" s="94"/>
      <c r="D108" s="94"/>
      <c r="E108" s="94"/>
      <c r="F108" s="94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19"/>
      <c r="Y108" s="19"/>
    </row>
    <row r="109" spans="1:25" ht="15" hidden="1">
      <c r="A109" s="31" t="s">
        <v>369</v>
      </c>
      <c r="B109" s="4" t="s">
        <v>146</v>
      </c>
      <c r="C109" s="95"/>
      <c r="D109" s="95"/>
      <c r="E109" s="95"/>
      <c r="F109" s="95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 hidden="1">
      <c r="A110" s="31" t="s">
        <v>341</v>
      </c>
      <c r="B110" s="4" t="s">
        <v>147</v>
      </c>
      <c r="C110" s="95"/>
      <c r="D110" s="95"/>
      <c r="E110" s="95"/>
      <c r="F110" s="95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 hidden="1">
      <c r="A111" s="11" t="s">
        <v>148</v>
      </c>
      <c r="B111" s="4" t="s">
        <v>149</v>
      </c>
      <c r="C111" s="93"/>
      <c r="D111" s="93"/>
      <c r="E111" s="93"/>
      <c r="F111" s="93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9"/>
      <c r="Y111" s="19"/>
    </row>
    <row r="112" spans="1:25" ht="15" hidden="1">
      <c r="A112" s="11" t="s">
        <v>370</v>
      </c>
      <c r="B112" s="4" t="s">
        <v>150</v>
      </c>
      <c r="C112" s="93"/>
      <c r="D112" s="93"/>
      <c r="E112" s="93"/>
      <c r="F112" s="93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9"/>
      <c r="Y112" s="19"/>
    </row>
    <row r="113" spans="1:25" ht="15">
      <c r="A113" s="12" t="s">
        <v>339</v>
      </c>
      <c r="B113" s="6" t="s">
        <v>151</v>
      </c>
      <c r="C113" s="96"/>
      <c r="D113" s="96"/>
      <c r="E113" s="96"/>
      <c r="F113" s="96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19"/>
      <c r="Y113" s="19"/>
    </row>
    <row r="114" spans="1:25" ht="15" hidden="1">
      <c r="A114" s="31" t="s">
        <v>152</v>
      </c>
      <c r="B114" s="4" t="s">
        <v>153</v>
      </c>
      <c r="C114" s="95"/>
      <c r="D114" s="95"/>
      <c r="E114" s="95"/>
      <c r="F114" s="95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19"/>
      <c r="Y114" s="19"/>
    </row>
    <row r="115" spans="1:25" ht="15" hidden="1">
      <c r="A115" s="31" t="s">
        <v>154</v>
      </c>
      <c r="B115" s="4" t="s">
        <v>155</v>
      </c>
      <c r="C115" s="95"/>
      <c r="D115" s="95"/>
      <c r="E115" s="95"/>
      <c r="F115" s="95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2" t="s">
        <v>267</v>
      </c>
      <c r="B116" s="6" t="s">
        <v>155</v>
      </c>
      <c r="C116" s="126">
        <v>384</v>
      </c>
      <c r="D116" s="95"/>
      <c r="E116" s="95"/>
      <c r="F116" s="96">
        <v>384</v>
      </c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19"/>
      <c r="Y116" s="19"/>
    </row>
    <row r="117" spans="1:25" ht="15">
      <c r="A117" s="12" t="s">
        <v>156</v>
      </c>
      <c r="B117" s="6" t="s">
        <v>157</v>
      </c>
      <c r="C117" s="95"/>
      <c r="D117" s="95"/>
      <c r="E117" s="95"/>
      <c r="F117" s="95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 hidden="1">
      <c r="A118" s="31" t="s">
        <v>158</v>
      </c>
      <c r="B118" s="4" t="s">
        <v>159</v>
      </c>
      <c r="C118" s="95"/>
      <c r="D118" s="95"/>
      <c r="E118" s="95"/>
      <c r="F118" s="95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 hidden="1">
      <c r="A119" s="31" t="s">
        <v>160</v>
      </c>
      <c r="B119" s="4" t="s">
        <v>161</v>
      </c>
      <c r="C119" s="95"/>
      <c r="D119" s="95"/>
      <c r="E119" s="95"/>
      <c r="F119" s="95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19"/>
      <c r="Y119" s="19"/>
    </row>
    <row r="120" spans="1:25" ht="15" hidden="1">
      <c r="A120" s="31" t="s">
        <v>162</v>
      </c>
      <c r="B120" s="4" t="s">
        <v>163</v>
      </c>
      <c r="C120" s="95"/>
      <c r="D120" s="95"/>
      <c r="E120" s="95"/>
      <c r="F120" s="95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19"/>
      <c r="Y120" s="19"/>
    </row>
    <row r="121" spans="1:25" ht="15">
      <c r="A121" s="32" t="s">
        <v>340</v>
      </c>
      <c r="B121" s="33" t="s">
        <v>164</v>
      </c>
      <c r="C121" s="96"/>
      <c r="D121" s="96"/>
      <c r="E121" s="96"/>
      <c r="F121" s="96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" hidden="1">
      <c r="A122" s="31" t="s">
        <v>165</v>
      </c>
      <c r="B122" s="4" t="s">
        <v>166</v>
      </c>
      <c r="C122" s="95"/>
      <c r="D122" s="95"/>
      <c r="E122" s="95"/>
      <c r="F122" s="95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19"/>
      <c r="Y122" s="19"/>
    </row>
    <row r="123" spans="1:25" ht="15" hidden="1">
      <c r="A123" s="11" t="s">
        <v>167</v>
      </c>
      <c r="B123" s="4" t="s">
        <v>168</v>
      </c>
      <c r="C123" s="93"/>
      <c r="D123" s="93"/>
      <c r="E123" s="93"/>
      <c r="F123" s="93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9"/>
      <c r="Y123" s="19"/>
    </row>
    <row r="124" spans="1:25" ht="15" hidden="1">
      <c r="A124" s="31" t="s">
        <v>371</v>
      </c>
      <c r="B124" s="4" t="s">
        <v>169</v>
      </c>
      <c r="C124" s="95"/>
      <c r="D124" s="95"/>
      <c r="E124" s="95"/>
      <c r="F124" s="95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19"/>
      <c r="Y124" s="19"/>
    </row>
    <row r="125" spans="1:25" ht="15" hidden="1">
      <c r="A125" s="31" t="s">
        <v>342</v>
      </c>
      <c r="B125" s="4" t="s">
        <v>170</v>
      </c>
      <c r="C125" s="95"/>
      <c r="D125" s="95"/>
      <c r="E125" s="95"/>
      <c r="F125" s="95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19"/>
      <c r="Y125" s="19"/>
    </row>
    <row r="126" spans="1:25" ht="15">
      <c r="A126" s="32" t="s">
        <v>343</v>
      </c>
      <c r="B126" s="33" t="s">
        <v>171</v>
      </c>
      <c r="C126" s="96"/>
      <c r="D126" s="96"/>
      <c r="E126" s="96"/>
      <c r="F126" s="96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19"/>
      <c r="Y126" s="19"/>
    </row>
    <row r="127" spans="1:25" ht="15">
      <c r="A127" s="11" t="s">
        <v>172</v>
      </c>
      <c r="B127" s="4" t="s">
        <v>173</v>
      </c>
      <c r="C127" s="93"/>
      <c r="D127" s="93"/>
      <c r="E127" s="93"/>
      <c r="F127" s="93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9"/>
      <c r="Y127" s="19"/>
    </row>
    <row r="128" spans="1:25" ht="16.5" thickBot="1">
      <c r="A128" s="121" t="s">
        <v>375</v>
      </c>
      <c r="B128" s="122" t="s">
        <v>174</v>
      </c>
      <c r="C128" s="123">
        <f>SUM(C108:C127)</f>
        <v>384</v>
      </c>
      <c r="D128" s="123"/>
      <c r="E128" s="123"/>
      <c r="F128" s="123">
        <f>SUM(C128:E128)</f>
        <v>384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19"/>
      <c r="Y128" s="19"/>
    </row>
    <row r="129" spans="1:25" ht="16.5" thickBot="1">
      <c r="A129" s="124" t="s">
        <v>408</v>
      </c>
      <c r="B129" s="125"/>
      <c r="C129" s="118">
        <f>SUM(C104+C128+C128)</f>
        <v>45184</v>
      </c>
      <c r="D129" s="118">
        <f>SUM(D104+D128)</f>
        <v>25448</v>
      </c>
      <c r="E129" s="119"/>
      <c r="F129" s="120">
        <f>F26+F27+F49+F59+F75+F103+F128</f>
        <v>70248</v>
      </c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00"/>
      <c r="D130" s="100"/>
      <c r="E130" s="100"/>
      <c r="F130" s="100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00"/>
      <c r="D131" s="100"/>
      <c r="E131" s="100"/>
      <c r="F131" s="100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00"/>
      <c r="D132" s="100"/>
      <c r="E132" s="100"/>
      <c r="F132" s="100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00"/>
      <c r="D133" s="100"/>
      <c r="E133" s="100"/>
      <c r="F133" s="100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00"/>
      <c r="D134" s="100"/>
      <c r="E134" s="100"/>
      <c r="F134" s="100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00"/>
      <c r="D135" s="100"/>
      <c r="E135" s="100"/>
      <c r="F135" s="100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00"/>
      <c r="D136" s="100"/>
      <c r="E136" s="100"/>
      <c r="F136" s="100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00"/>
      <c r="D137" s="100"/>
      <c r="E137" s="100"/>
      <c r="F137" s="100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00"/>
      <c r="D138" s="100"/>
      <c r="E138" s="100"/>
      <c r="F138" s="100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00"/>
      <c r="D139" s="100"/>
      <c r="E139" s="100"/>
      <c r="F139" s="100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00"/>
      <c r="D140" s="100"/>
      <c r="E140" s="100"/>
      <c r="F140" s="100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00"/>
      <c r="D141" s="100"/>
      <c r="E141" s="100"/>
      <c r="F141" s="100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00"/>
      <c r="D142" s="100"/>
      <c r="E142" s="100"/>
      <c r="F142" s="100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00"/>
      <c r="D143" s="100"/>
      <c r="E143" s="100"/>
      <c r="F143" s="100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00"/>
      <c r="D144" s="100"/>
      <c r="E144" s="100"/>
      <c r="F144" s="100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00"/>
      <c r="D145" s="100"/>
      <c r="E145" s="100"/>
      <c r="F145" s="100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00"/>
      <c r="D146" s="100"/>
      <c r="E146" s="100"/>
      <c r="F146" s="100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00"/>
      <c r="D147" s="100"/>
      <c r="E147" s="100"/>
      <c r="F147" s="100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00"/>
      <c r="D148" s="100"/>
      <c r="E148" s="100"/>
      <c r="F148" s="100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00"/>
      <c r="D149" s="100"/>
      <c r="E149" s="100"/>
      <c r="F149" s="100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00"/>
      <c r="D150" s="100"/>
      <c r="E150" s="100"/>
      <c r="F150" s="100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00"/>
      <c r="D151" s="100"/>
      <c r="E151" s="100"/>
      <c r="F151" s="100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00"/>
      <c r="D152" s="100"/>
      <c r="E152" s="100"/>
      <c r="F152" s="100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00"/>
      <c r="D153" s="100"/>
      <c r="E153" s="100"/>
      <c r="F153" s="100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00"/>
      <c r="D154" s="100"/>
      <c r="E154" s="100"/>
      <c r="F154" s="100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00"/>
      <c r="D155" s="100"/>
      <c r="E155" s="100"/>
      <c r="F155" s="100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2:25" ht="1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2:25" ht="15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 spans="2:25" ht="15"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2:25" ht="15"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2:25" ht="15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2:25" ht="15"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</row>
    <row r="178" spans="2:25" ht="15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</sheetData>
  <mergeCells count="2">
    <mergeCell ref="A1:F1"/>
    <mergeCell ref="A2:F2"/>
  </mergeCells>
  <printOptions/>
  <pageMargins left="0.15748031496062992" right="0.2755905511811024" top="0.5511811023622047" bottom="0.3937007874015748" header="0.31496062992125984" footer="0.31496062992125984"/>
  <pageSetup fitToHeight="1" fitToWidth="1" horizontalDpi="600" verticalDpi="600" orientation="portrait" paperSize="9" scale="64" r:id="rId1"/>
  <headerFooter>
    <oddHeader>&amp;R2. melléklet a  /2017(    ) Önkormányzati rendelethez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view="pageLayout" workbookViewId="0" topLeftCell="A1">
      <selection activeCell="B42" sqref="B42"/>
    </sheetView>
  </sheetViews>
  <sheetFormatPr defaultColWidth="9.140625" defaultRowHeight="15"/>
  <cols>
    <col min="1" max="1" width="6.140625" style="0" customWidth="1"/>
    <col min="2" max="2" width="66.28125" style="0" customWidth="1"/>
    <col min="3" max="3" width="12.28125" style="0" bestFit="1" customWidth="1"/>
    <col min="4" max="4" width="15.00390625" style="0" customWidth="1"/>
    <col min="5" max="5" width="22.7109375" style="0" customWidth="1"/>
  </cols>
  <sheetData>
    <row r="1" spans="1:5" ht="15">
      <c r="A1" s="136" t="s">
        <v>547</v>
      </c>
      <c r="B1" s="136"/>
      <c r="C1" s="136"/>
      <c r="D1" s="136"/>
      <c r="E1" s="136"/>
    </row>
    <row r="2" spans="1:5" ht="15">
      <c r="A2" s="137" t="s">
        <v>502</v>
      </c>
      <c r="B2" s="137"/>
      <c r="C2" s="137"/>
      <c r="D2" s="137"/>
      <c r="E2" s="137"/>
    </row>
    <row r="3" spans="1:5" ht="15">
      <c r="A3" s="53"/>
      <c r="B3" s="53"/>
      <c r="C3" s="53"/>
      <c r="D3" s="53"/>
      <c r="E3" s="53"/>
    </row>
    <row r="4" spans="1:5" ht="15">
      <c r="A4" s="138"/>
      <c r="B4" s="138"/>
      <c r="C4" s="138"/>
      <c r="D4" s="138"/>
      <c r="E4" s="138"/>
    </row>
    <row r="5" spans="1:5" ht="15">
      <c r="A5" s="54"/>
      <c r="B5" s="55"/>
      <c r="C5" s="56"/>
      <c r="D5" s="56"/>
      <c r="E5" s="128" t="s">
        <v>571</v>
      </c>
    </row>
    <row r="6" spans="1:5" ht="15">
      <c r="A6" s="57" t="s">
        <v>503</v>
      </c>
      <c r="B6" s="58" t="s">
        <v>498</v>
      </c>
      <c r="C6" s="59" t="s">
        <v>504</v>
      </c>
      <c r="D6" s="59" t="s">
        <v>528</v>
      </c>
      <c r="E6" s="59" t="s">
        <v>505</v>
      </c>
    </row>
    <row r="7" spans="1:5" ht="15.75" thickBot="1">
      <c r="A7" s="60" t="s">
        <v>506</v>
      </c>
      <c r="B7" s="61"/>
      <c r="C7" s="62" t="s">
        <v>507</v>
      </c>
      <c r="D7" s="62" t="s">
        <v>508</v>
      </c>
      <c r="E7" s="62">
        <v>2017</v>
      </c>
    </row>
    <row r="8" spans="1:5" ht="15.75" thickTop="1">
      <c r="A8" s="63" t="s">
        <v>509</v>
      </c>
      <c r="B8" s="64"/>
      <c r="C8" s="65"/>
      <c r="D8" s="66"/>
      <c r="E8" s="66"/>
    </row>
    <row r="9" spans="1:5" ht="15">
      <c r="A9" s="54" t="s">
        <v>510</v>
      </c>
      <c r="B9" s="67" t="s">
        <v>511</v>
      </c>
      <c r="C9" s="102">
        <v>515</v>
      </c>
      <c r="D9" s="102"/>
      <c r="E9" s="102">
        <v>5251226</v>
      </c>
    </row>
    <row r="10" spans="1:5" ht="15">
      <c r="A10" s="54" t="s">
        <v>512</v>
      </c>
      <c r="B10" s="55" t="s">
        <v>513</v>
      </c>
      <c r="C10" s="103"/>
      <c r="D10" s="102"/>
      <c r="E10" s="102">
        <v>1984700</v>
      </c>
    </row>
    <row r="11" spans="1:5" ht="15">
      <c r="A11" s="54" t="s">
        <v>514</v>
      </c>
      <c r="B11" s="55" t="s">
        <v>515</v>
      </c>
      <c r="C11" s="102"/>
      <c r="D11" s="102"/>
      <c r="E11" s="102">
        <v>1760000</v>
      </c>
    </row>
    <row r="12" spans="1:5" ht="15">
      <c r="A12" s="54" t="s">
        <v>516</v>
      </c>
      <c r="B12" s="55" t="s">
        <v>517</v>
      </c>
      <c r="C12" s="102"/>
      <c r="D12" s="102"/>
      <c r="E12" s="102">
        <v>582636</v>
      </c>
    </row>
    <row r="13" spans="1:5" ht="15">
      <c r="A13" s="54" t="s">
        <v>518</v>
      </c>
      <c r="B13" s="55" t="s">
        <v>519</v>
      </c>
      <c r="C13" s="102"/>
      <c r="D13" s="102"/>
      <c r="E13" s="104">
        <v>923890</v>
      </c>
    </row>
    <row r="14" spans="1:5" ht="15">
      <c r="A14" s="54" t="s">
        <v>560</v>
      </c>
      <c r="B14" s="55" t="s">
        <v>521</v>
      </c>
      <c r="C14" s="102"/>
      <c r="D14" s="102"/>
      <c r="E14" s="102">
        <v>903975</v>
      </c>
    </row>
    <row r="15" spans="1:5" ht="15">
      <c r="A15" s="54" t="s">
        <v>520</v>
      </c>
      <c r="B15" s="55" t="s">
        <v>559</v>
      </c>
      <c r="C15" s="102"/>
      <c r="D15" s="102"/>
      <c r="E15" s="102">
        <v>56100</v>
      </c>
    </row>
    <row r="16" spans="1:5" ht="15">
      <c r="A16" s="54"/>
      <c r="B16" s="55" t="s">
        <v>570</v>
      </c>
      <c r="C16" s="102"/>
      <c r="D16" s="102"/>
      <c r="E16" s="102">
        <v>1000000</v>
      </c>
    </row>
    <row r="17" spans="1:5" ht="16.5" thickBot="1">
      <c r="A17" s="54"/>
      <c r="B17" s="68" t="s">
        <v>522</v>
      </c>
      <c r="C17" s="105"/>
      <c r="D17" s="105"/>
      <c r="E17" s="107">
        <f>SUM(E10:E16)</f>
        <v>7211301</v>
      </c>
    </row>
    <row r="18" spans="1:5" ht="15">
      <c r="A18" s="54"/>
      <c r="B18" s="55"/>
      <c r="C18" s="102"/>
      <c r="D18" s="102"/>
      <c r="E18" s="102"/>
    </row>
    <row r="19" spans="1:5" ht="15" hidden="1">
      <c r="A19" s="54"/>
      <c r="B19" s="67"/>
      <c r="C19" s="102"/>
      <c r="D19" s="102"/>
      <c r="E19" s="102"/>
    </row>
    <row r="20" spans="1:5" ht="15">
      <c r="A20" s="70" t="s">
        <v>563</v>
      </c>
      <c r="B20" s="69" t="s">
        <v>564</v>
      </c>
      <c r="C20" s="102"/>
      <c r="D20" s="102"/>
      <c r="E20" s="108">
        <v>1756000</v>
      </c>
    </row>
    <row r="21" spans="1:5" ht="15">
      <c r="A21" s="54"/>
      <c r="B21" s="55"/>
      <c r="C21" s="102"/>
      <c r="D21" s="102"/>
      <c r="E21" s="106"/>
    </row>
    <row r="22" spans="1:5" ht="15">
      <c r="A22" s="70" t="s">
        <v>565</v>
      </c>
      <c r="B22" s="69" t="s">
        <v>566</v>
      </c>
      <c r="C22" s="106"/>
      <c r="D22" s="102"/>
      <c r="E22" s="102"/>
    </row>
    <row r="23" spans="1:5" ht="15">
      <c r="A23" s="54" t="s">
        <v>567</v>
      </c>
      <c r="B23" s="55" t="s">
        <v>523</v>
      </c>
      <c r="C23" s="106">
        <v>8</v>
      </c>
      <c r="D23" s="102">
        <v>55360</v>
      </c>
      <c r="E23" s="102">
        <v>442880</v>
      </c>
    </row>
    <row r="24" spans="1:5" ht="15">
      <c r="A24" s="130"/>
      <c r="B24" s="67"/>
      <c r="C24" s="106"/>
      <c r="D24" s="102"/>
      <c r="E24" s="102"/>
    </row>
    <row r="25" spans="1:5" ht="15" hidden="1">
      <c r="A25" s="129"/>
      <c r="B25" s="69"/>
      <c r="C25" s="106"/>
      <c r="D25" s="102"/>
      <c r="E25" s="102"/>
    </row>
    <row r="26" spans="1:5" ht="15">
      <c r="A26" s="54" t="s">
        <v>568</v>
      </c>
      <c r="B26" s="55" t="s">
        <v>569</v>
      </c>
      <c r="C26" s="106"/>
      <c r="D26" s="102"/>
      <c r="E26" s="102">
        <v>28728</v>
      </c>
    </row>
    <row r="27" spans="1:5" ht="15">
      <c r="A27" s="54"/>
      <c r="B27" s="55"/>
      <c r="C27" s="106"/>
      <c r="D27" s="102"/>
      <c r="E27" s="102"/>
    </row>
    <row r="28" spans="1:5" ht="15">
      <c r="A28" s="54"/>
      <c r="B28" s="55" t="s">
        <v>554</v>
      </c>
      <c r="C28" s="106"/>
      <c r="D28" s="102"/>
      <c r="E28" s="102">
        <v>47369</v>
      </c>
    </row>
    <row r="29" spans="1:5" ht="15.75" thickBot="1">
      <c r="A29" s="70"/>
      <c r="B29" s="71" t="s">
        <v>524</v>
      </c>
      <c r="C29" s="107"/>
      <c r="D29" s="107"/>
      <c r="E29" s="107">
        <f>SUM(E20:E28)</f>
        <v>2274977</v>
      </c>
    </row>
    <row r="30" spans="1:5" ht="15">
      <c r="A30" s="70"/>
      <c r="B30" s="72"/>
      <c r="C30" s="108"/>
      <c r="D30" s="108"/>
      <c r="E30" s="108"/>
    </row>
    <row r="31" spans="1:5" ht="15">
      <c r="A31" s="70" t="s">
        <v>525</v>
      </c>
      <c r="B31" s="72" t="s">
        <v>526</v>
      </c>
      <c r="C31" s="102">
        <v>515</v>
      </c>
      <c r="D31" s="102"/>
      <c r="E31" s="109">
        <v>1200000</v>
      </c>
    </row>
    <row r="32" spans="1:5" ht="15">
      <c r="A32" s="70"/>
      <c r="B32" s="72"/>
      <c r="C32" s="108"/>
      <c r="D32" s="108"/>
      <c r="E32" s="109"/>
    </row>
    <row r="33" spans="1:5" ht="15">
      <c r="A33" s="70" t="s">
        <v>561</v>
      </c>
      <c r="B33" s="72" t="s">
        <v>562</v>
      </c>
      <c r="C33" s="108"/>
      <c r="D33" s="108"/>
      <c r="E33" s="109">
        <v>597947</v>
      </c>
    </row>
    <row r="34" spans="1:5" ht="15">
      <c r="A34" s="70"/>
      <c r="B34" s="72"/>
      <c r="C34" s="108"/>
      <c r="D34" s="108"/>
      <c r="E34" s="109"/>
    </row>
    <row r="35" spans="1:5" ht="15" hidden="1">
      <c r="A35" s="73"/>
      <c r="B35" s="75"/>
      <c r="C35" s="110"/>
      <c r="D35" s="110"/>
      <c r="E35" s="110"/>
    </row>
    <row r="36" spans="1:5" ht="15" hidden="1">
      <c r="A36" s="70"/>
      <c r="B36" s="76"/>
      <c r="C36" s="102"/>
      <c r="D36" s="110"/>
      <c r="E36" s="110"/>
    </row>
    <row r="37" spans="1:5" ht="15" hidden="1">
      <c r="A37" s="70"/>
      <c r="B37" s="72"/>
      <c r="C37" s="108"/>
      <c r="D37" s="108"/>
      <c r="E37" s="109"/>
    </row>
    <row r="38" spans="1:5" ht="16.5" thickBot="1">
      <c r="A38" s="54"/>
      <c r="B38" s="74" t="s">
        <v>527</v>
      </c>
      <c r="C38" s="111"/>
      <c r="D38" s="111"/>
      <c r="E38" s="111">
        <f>SUM(E17+E29+E31+E36+E33)</f>
        <v>11284225</v>
      </c>
    </row>
    <row r="39" ht="15.75" thickTop="1"/>
  </sheetData>
  <mergeCells count="3">
    <mergeCell ref="A1:E1"/>
    <mergeCell ref="A2:E2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&amp;R3. melléklet a   /2017(    ) Önkormányzati rendelethez
3. melléklet az 1/2017.(II.22.) önkormányzati rendelethez
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5"/>
  <sheetViews>
    <sheetView view="pageLayout" workbookViewId="0" topLeftCell="A1">
      <selection activeCell="C35" sqref="C35"/>
    </sheetView>
  </sheetViews>
  <sheetFormatPr defaultColWidth="9.140625" defaultRowHeight="15"/>
  <cols>
    <col min="1" max="1" width="57.421875" style="0" customWidth="1"/>
    <col min="3" max="3" width="16.28125" style="0" customWidth="1"/>
  </cols>
  <sheetData>
    <row r="1" spans="1:3" ht="27" customHeight="1">
      <c r="A1" s="131" t="s">
        <v>549</v>
      </c>
      <c r="B1" s="135"/>
      <c r="C1" s="135"/>
    </row>
    <row r="2" spans="1:3" ht="25.5" customHeight="1">
      <c r="A2" s="134" t="s">
        <v>8</v>
      </c>
      <c r="B2" s="135"/>
      <c r="C2" s="135"/>
    </row>
    <row r="3" spans="1:3" ht="15.75" customHeight="1">
      <c r="A3" s="41"/>
      <c r="B3" s="42"/>
      <c r="C3" s="42"/>
    </row>
    <row r="4" ht="21" customHeight="1">
      <c r="A4" s="3" t="s">
        <v>499</v>
      </c>
    </row>
    <row r="5" spans="1:3" ht="25.5">
      <c r="A5" s="34" t="s">
        <v>498</v>
      </c>
      <c r="B5" s="2" t="s">
        <v>12</v>
      </c>
      <c r="C5" s="43" t="s">
        <v>1</v>
      </c>
    </row>
    <row r="6" spans="1:3" ht="15" hidden="1">
      <c r="A6" s="11" t="s">
        <v>468</v>
      </c>
      <c r="B6" s="5" t="s">
        <v>189</v>
      </c>
      <c r="C6" s="23"/>
    </row>
    <row r="7" spans="1:3" ht="15" hidden="1">
      <c r="A7" s="11" t="s">
        <v>477</v>
      </c>
      <c r="B7" s="5" t="s">
        <v>189</v>
      </c>
      <c r="C7" s="23"/>
    </row>
    <row r="8" spans="1:3" ht="30" hidden="1">
      <c r="A8" s="11" t="s">
        <v>478</v>
      </c>
      <c r="B8" s="5" t="s">
        <v>189</v>
      </c>
      <c r="C8" s="23"/>
    </row>
    <row r="9" spans="1:3" ht="15" hidden="1">
      <c r="A9" s="11" t="s">
        <v>476</v>
      </c>
      <c r="B9" s="5" t="s">
        <v>189</v>
      </c>
      <c r="C9" s="23"/>
    </row>
    <row r="10" spans="1:3" ht="15" hidden="1">
      <c r="A10" s="11" t="s">
        <v>475</v>
      </c>
      <c r="B10" s="5" t="s">
        <v>189</v>
      </c>
      <c r="C10" s="23"/>
    </row>
    <row r="11" spans="1:3" ht="15" hidden="1">
      <c r="A11" s="11" t="s">
        <v>474</v>
      </c>
      <c r="B11" s="5" t="s">
        <v>189</v>
      </c>
      <c r="C11" s="23"/>
    </row>
    <row r="12" spans="1:3" ht="15" hidden="1">
      <c r="A12" s="11" t="s">
        <v>469</v>
      </c>
      <c r="B12" s="5" t="s">
        <v>189</v>
      </c>
      <c r="C12" s="23"/>
    </row>
    <row r="13" spans="1:3" ht="15" hidden="1">
      <c r="A13" s="11" t="s">
        <v>470</v>
      </c>
      <c r="B13" s="5" t="s">
        <v>189</v>
      </c>
      <c r="C13" s="23"/>
    </row>
    <row r="14" spans="1:3" ht="15" hidden="1">
      <c r="A14" s="11" t="s">
        <v>471</v>
      </c>
      <c r="B14" s="5" t="s">
        <v>189</v>
      </c>
      <c r="C14" s="23"/>
    </row>
    <row r="15" spans="1:3" ht="15" hidden="1">
      <c r="A15" s="11" t="s">
        <v>472</v>
      </c>
      <c r="B15" s="5" t="s">
        <v>189</v>
      </c>
      <c r="C15" s="23"/>
    </row>
    <row r="16" spans="1:3" ht="25.5">
      <c r="A16" s="6" t="s">
        <v>376</v>
      </c>
      <c r="B16" s="7" t="s">
        <v>189</v>
      </c>
      <c r="C16" s="50"/>
    </row>
    <row r="17" spans="1:3" ht="15" hidden="1">
      <c r="A17" s="11" t="s">
        <v>468</v>
      </c>
      <c r="B17" s="5" t="s">
        <v>190</v>
      </c>
      <c r="C17" s="50"/>
    </row>
    <row r="18" spans="1:3" ht="15" hidden="1">
      <c r="A18" s="11" t="s">
        <v>477</v>
      </c>
      <c r="B18" s="5" t="s">
        <v>190</v>
      </c>
      <c r="C18" s="50"/>
    </row>
    <row r="19" spans="1:3" ht="30" hidden="1">
      <c r="A19" s="11" t="s">
        <v>478</v>
      </c>
      <c r="B19" s="5" t="s">
        <v>190</v>
      </c>
      <c r="C19" s="50"/>
    </row>
    <row r="20" spans="1:3" ht="15" hidden="1">
      <c r="A20" s="11" t="s">
        <v>476</v>
      </c>
      <c r="B20" s="5" t="s">
        <v>190</v>
      </c>
      <c r="C20" s="50"/>
    </row>
    <row r="21" spans="1:3" ht="15" hidden="1">
      <c r="A21" s="11" t="s">
        <v>475</v>
      </c>
      <c r="B21" s="5" t="s">
        <v>190</v>
      </c>
      <c r="C21" s="50"/>
    </row>
    <row r="22" spans="1:3" ht="15" hidden="1">
      <c r="A22" s="11" t="s">
        <v>474</v>
      </c>
      <c r="B22" s="5" t="s">
        <v>190</v>
      </c>
      <c r="C22" s="50"/>
    </row>
    <row r="23" spans="1:3" ht="15" hidden="1">
      <c r="A23" s="11" t="s">
        <v>469</v>
      </c>
      <c r="B23" s="5" t="s">
        <v>190</v>
      </c>
      <c r="C23" s="50"/>
    </row>
    <row r="24" spans="1:3" ht="15" hidden="1">
      <c r="A24" s="11" t="s">
        <v>470</v>
      </c>
      <c r="B24" s="5" t="s">
        <v>190</v>
      </c>
      <c r="C24" s="50"/>
    </row>
    <row r="25" spans="1:3" ht="15" hidden="1">
      <c r="A25" s="11" t="s">
        <v>471</v>
      </c>
      <c r="B25" s="5" t="s">
        <v>190</v>
      </c>
      <c r="C25" s="50"/>
    </row>
    <row r="26" spans="1:3" ht="15" hidden="1">
      <c r="A26" s="11" t="s">
        <v>472</v>
      </c>
      <c r="B26" s="5" t="s">
        <v>190</v>
      </c>
      <c r="C26" s="50"/>
    </row>
    <row r="27" spans="1:3" ht="25.5">
      <c r="A27" s="6" t="s">
        <v>429</v>
      </c>
      <c r="B27" s="7" t="s">
        <v>190</v>
      </c>
      <c r="C27" s="50"/>
    </row>
    <row r="28" spans="1:3" ht="15">
      <c r="A28" s="11" t="s">
        <v>468</v>
      </c>
      <c r="B28" s="5" t="s">
        <v>191</v>
      </c>
      <c r="C28" s="50"/>
    </row>
    <row r="29" spans="1:3" ht="15">
      <c r="A29" s="11" t="s">
        <v>477</v>
      </c>
      <c r="B29" s="5" t="s">
        <v>191</v>
      </c>
      <c r="C29" s="50"/>
    </row>
    <row r="30" spans="1:3" ht="30">
      <c r="A30" s="11" t="s">
        <v>478</v>
      </c>
      <c r="B30" s="5" t="s">
        <v>191</v>
      </c>
      <c r="C30" s="50"/>
    </row>
    <row r="31" spans="1:3" ht="15">
      <c r="A31" s="11" t="s">
        <v>476</v>
      </c>
      <c r="B31" s="5" t="s">
        <v>191</v>
      </c>
      <c r="C31" s="50"/>
    </row>
    <row r="32" spans="1:3" ht="15">
      <c r="A32" s="11" t="s">
        <v>475</v>
      </c>
      <c r="B32" s="5" t="s">
        <v>191</v>
      </c>
      <c r="C32" s="50"/>
    </row>
    <row r="33" spans="1:3" ht="15">
      <c r="A33" s="11" t="s">
        <v>474</v>
      </c>
      <c r="B33" s="5" t="s">
        <v>191</v>
      </c>
      <c r="C33" s="50">
        <v>1135</v>
      </c>
    </row>
    <row r="34" spans="1:3" ht="15">
      <c r="A34" s="11" t="s">
        <v>469</v>
      </c>
      <c r="B34" s="5" t="s">
        <v>191</v>
      </c>
      <c r="C34" s="50">
        <v>6928</v>
      </c>
    </row>
    <row r="35" spans="1:3" ht="15">
      <c r="A35" s="11" t="s">
        <v>470</v>
      </c>
      <c r="B35" s="5" t="s">
        <v>191</v>
      </c>
      <c r="C35" s="50"/>
    </row>
    <row r="36" spans="1:3" ht="15">
      <c r="A36" s="11" t="s">
        <v>471</v>
      </c>
      <c r="B36" s="5" t="s">
        <v>191</v>
      </c>
      <c r="C36" s="50"/>
    </row>
    <row r="37" spans="1:3" ht="15">
      <c r="A37" s="11" t="s">
        <v>472</v>
      </c>
      <c r="B37" s="5" t="s">
        <v>191</v>
      </c>
      <c r="C37" s="50"/>
    </row>
    <row r="38" spans="1:3" ht="22.5" customHeight="1">
      <c r="A38" s="6" t="s">
        <v>428</v>
      </c>
      <c r="B38" s="7" t="s">
        <v>191</v>
      </c>
      <c r="C38" s="51">
        <f>SUM(C28:C37)</f>
        <v>8063</v>
      </c>
    </row>
    <row r="39" spans="1:3" ht="15" hidden="1">
      <c r="A39" s="11" t="s">
        <v>468</v>
      </c>
      <c r="B39" s="5" t="s">
        <v>197</v>
      </c>
      <c r="C39" s="50"/>
    </row>
    <row r="40" spans="1:3" ht="15" hidden="1">
      <c r="A40" s="11" t="s">
        <v>477</v>
      </c>
      <c r="B40" s="5" t="s">
        <v>197</v>
      </c>
      <c r="C40" s="50"/>
    </row>
    <row r="41" spans="1:3" ht="30" hidden="1">
      <c r="A41" s="11" t="s">
        <v>478</v>
      </c>
      <c r="B41" s="5" t="s">
        <v>197</v>
      </c>
      <c r="C41" s="50"/>
    </row>
    <row r="42" spans="1:3" ht="15" hidden="1">
      <c r="A42" s="11" t="s">
        <v>476</v>
      </c>
      <c r="B42" s="5" t="s">
        <v>197</v>
      </c>
      <c r="C42" s="50"/>
    </row>
    <row r="43" spans="1:3" ht="15" hidden="1">
      <c r="A43" s="11" t="s">
        <v>475</v>
      </c>
      <c r="B43" s="5" t="s">
        <v>197</v>
      </c>
      <c r="C43" s="50"/>
    </row>
    <row r="44" spans="1:3" ht="15" hidden="1">
      <c r="A44" s="11" t="s">
        <v>474</v>
      </c>
      <c r="B44" s="5" t="s">
        <v>197</v>
      </c>
      <c r="C44" s="50"/>
    </row>
    <row r="45" spans="1:3" ht="15" hidden="1">
      <c r="A45" s="11" t="s">
        <v>469</v>
      </c>
      <c r="B45" s="5" t="s">
        <v>197</v>
      </c>
      <c r="C45" s="50"/>
    </row>
    <row r="46" spans="1:3" ht="15" hidden="1">
      <c r="A46" s="11" t="s">
        <v>470</v>
      </c>
      <c r="B46" s="5" t="s">
        <v>197</v>
      </c>
      <c r="C46" s="50"/>
    </row>
    <row r="47" spans="1:3" ht="15" hidden="1">
      <c r="A47" s="11" t="s">
        <v>471</v>
      </c>
      <c r="B47" s="5" t="s">
        <v>197</v>
      </c>
      <c r="C47" s="50"/>
    </row>
    <row r="48" spans="1:3" ht="15" hidden="1">
      <c r="A48" s="11" t="s">
        <v>472</v>
      </c>
      <c r="B48" s="5" t="s">
        <v>197</v>
      </c>
      <c r="C48" s="50"/>
    </row>
    <row r="49" spans="1:3" ht="25.5">
      <c r="A49" s="6" t="s">
        <v>427</v>
      </c>
      <c r="B49" s="7" t="s">
        <v>197</v>
      </c>
      <c r="C49" s="50"/>
    </row>
    <row r="50" spans="1:3" ht="15" hidden="1">
      <c r="A50" s="11" t="s">
        <v>473</v>
      </c>
      <c r="B50" s="5" t="s">
        <v>198</v>
      </c>
      <c r="C50" s="50"/>
    </row>
    <row r="51" spans="1:3" ht="15" hidden="1">
      <c r="A51" s="11" t="s">
        <v>477</v>
      </c>
      <c r="B51" s="5" t="s">
        <v>198</v>
      </c>
      <c r="C51" s="50"/>
    </row>
    <row r="52" spans="1:3" ht="30" hidden="1">
      <c r="A52" s="11" t="s">
        <v>478</v>
      </c>
      <c r="B52" s="5" t="s">
        <v>198</v>
      </c>
      <c r="C52" s="50"/>
    </row>
    <row r="53" spans="1:3" ht="15" hidden="1">
      <c r="A53" s="11" t="s">
        <v>476</v>
      </c>
      <c r="B53" s="5" t="s">
        <v>198</v>
      </c>
      <c r="C53" s="50"/>
    </row>
    <row r="54" spans="1:3" ht="15" hidden="1">
      <c r="A54" s="11" t="s">
        <v>475</v>
      </c>
      <c r="B54" s="5" t="s">
        <v>198</v>
      </c>
      <c r="C54" s="50"/>
    </row>
    <row r="55" spans="1:3" ht="15" hidden="1">
      <c r="A55" s="11" t="s">
        <v>474</v>
      </c>
      <c r="B55" s="5" t="s">
        <v>198</v>
      </c>
      <c r="C55" s="50"/>
    </row>
    <row r="56" spans="1:3" ht="15" hidden="1">
      <c r="A56" s="11" t="s">
        <v>469</v>
      </c>
      <c r="B56" s="5" t="s">
        <v>198</v>
      </c>
      <c r="C56" s="50"/>
    </row>
    <row r="57" spans="1:3" ht="15" hidden="1">
      <c r="A57" s="11" t="s">
        <v>470</v>
      </c>
      <c r="B57" s="5" t="s">
        <v>198</v>
      </c>
      <c r="C57" s="50"/>
    </row>
    <row r="58" spans="1:3" ht="15" hidden="1">
      <c r="A58" s="11" t="s">
        <v>471</v>
      </c>
      <c r="B58" s="5" t="s">
        <v>198</v>
      </c>
      <c r="C58" s="50"/>
    </row>
    <row r="59" spans="1:3" ht="15" hidden="1">
      <c r="A59" s="11" t="s">
        <v>472</v>
      </c>
      <c r="B59" s="5" t="s">
        <v>198</v>
      </c>
      <c r="C59" s="50"/>
    </row>
    <row r="60" spans="1:3" ht="25.5">
      <c r="A60" s="6" t="s">
        <v>430</v>
      </c>
      <c r="B60" s="7" t="s">
        <v>198</v>
      </c>
      <c r="C60" s="50"/>
    </row>
    <row r="61" spans="1:3" ht="15" hidden="1">
      <c r="A61" s="11" t="s">
        <v>468</v>
      </c>
      <c r="B61" s="5" t="s">
        <v>199</v>
      </c>
      <c r="C61" s="50"/>
    </row>
    <row r="62" spans="1:3" ht="15" hidden="1">
      <c r="A62" s="11" t="s">
        <v>477</v>
      </c>
      <c r="B62" s="5" t="s">
        <v>199</v>
      </c>
      <c r="C62" s="50"/>
    </row>
    <row r="63" spans="1:3" ht="30" hidden="1">
      <c r="A63" s="11" t="s">
        <v>478</v>
      </c>
      <c r="B63" s="5" t="s">
        <v>199</v>
      </c>
      <c r="C63" s="50"/>
    </row>
    <row r="64" spans="1:3" ht="15" hidden="1">
      <c r="A64" s="11" t="s">
        <v>476</v>
      </c>
      <c r="B64" s="5" t="s">
        <v>199</v>
      </c>
      <c r="C64" s="50"/>
    </row>
    <row r="65" spans="1:3" ht="15" hidden="1">
      <c r="A65" s="11" t="s">
        <v>475</v>
      </c>
      <c r="B65" s="5" t="s">
        <v>199</v>
      </c>
      <c r="C65" s="50"/>
    </row>
    <row r="66" spans="1:3" ht="15" hidden="1">
      <c r="A66" s="11" t="s">
        <v>474</v>
      </c>
      <c r="B66" s="5" t="s">
        <v>199</v>
      </c>
      <c r="C66" s="50"/>
    </row>
    <row r="67" spans="1:3" ht="15" hidden="1">
      <c r="A67" s="11" t="s">
        <v>469</v>
      </c>
      <c r="B67" s="5" t="s">
        <v>199</v>
      </c>
      <c r="C67" s="50"/>
    </row>
    <row r="68" spans="1:3" ht="15" hidden="1">
      <c r="A68" s="11" t="s">
        <v>470</v>
      </c>
      <c r="B68" s="5" t="s">
        <v>199</v>
      </c>
      <c r="C68" s="50"/>
    </row>
    <row r="69" spans="1:3" ht="15" hidden="1">
      <c r="A69" s="11" t="s">
        <v>471</v>
      </c>
      <c r="B69" s="5" t="s">
        <v>199</v>
      </c>
      <c r="C69" s="50"/>
    </row>
    <row r="70" spans="1:3" ht="15" hidden="1">
      <c r="A70" s="11" t="s">
        <v>472</v>
      </c>
      <c r="B70" s="5" t="s">
        <v>199</v>
      </c>
      <c r="C70" s="50"/>
    </row>
    <row r="71" spans="1:3" ht="21" customHeight="1">
      <c r="A71" s="6" t="s">
        <v>380</v>
      </c>
      <c r="B71" s="7" t="s">
        <v>199</v>
      </c>
      <c r="C71" s="50"/>
    </row>
    <row r="72" spans="1:3" ht="15" hidden="1">
      <c r="A72" s="11" t="s">
        <v>479</v>
      </c>
      <c r="B72" s="4" t="s">
        <v>243</v>
      </c>
      <c r="C72" s="50"/>
    </row>
    <row r="73" spans="1:3" ht="15" hidden="1">
      <c r="A73" s="11" t="s">
        <v>480</v>
      </c>
      <c r="B73" s="4" t="s">
        <v>243</v>
      </c>
      <c r="C73" s="50"/>
    </row>
    <row r="74" spans="1:3" ht="15" hidden="1">
      <c r="A74" s="11" t="s">
        <v>488</v>
      </c>
      <c r="B74" s="4" t="s">
        <v>243</v>
      </c>
      <c r="C74" s="50"/>
    </row>
    <row r="75" spans="1:3" ht="15" hidden="1">
      <c r="A75" s="4" t="s">
        <v>487</v>
      </c>
      <c r="B75" s="4" t="s">
        <v>243</v>
      </c>
      <c r="C75" s="50"/>
    </row>
    <row r="76" spans="1:3" ht="15" hidden="1">
      <c r="A76" s="4" t="s">
        <v>486</v>
      </c>
      <c r="B76" s="4" t="s">
        <v>243</v>
      </c>
      <c r="C76" s="50"/>
    </row>
    <row r="77" spans="1:3" ht="30" hidden="1">
      <c r="A77" s="4" t="s">
        <v>485</v>
      </c>
      <c r="B77" s="4" t="s">
        <v>243</v>
      </c>
      <c r="C77" s="50"/>
    </row>
    <row r="78" spans="1:3" ht="15" hidden="1">
      <c r="A78" s="11" t="s">
        <v>484</v>
      </c>
      <c r="B78" s="4" t="s">
        <v>243</v>
      </c>
      <c r="C78" s="50"/>
    </row>
    <row r="79" spans="1:3" ht="15" hidden="1">
      <c r="A79" s="11" t="s">
        <v>489</v>
      </c>
      <c r="B79" s="4" t="s">
        <v>243</v>
      </c>
      <c r="C79" s="50"/>
    </row>
    <row r="80" spans="1:3" ht="15" hidden="1">
      <c r="A80" s="11" t="s">
        <v>481</v>
      </c>
      <c r="B80" s="4" t="s">
        <v>243</v>
      </c>
      <c r="C80" s="50"/>
    </row>
    <row r="81" spans="1:3" ht="2.25" customHeight="1" hidden="1">
      <c r="A81" s="11" t="s">
        <v>482</v>
      </c>
      <c r="B81" s="4" t="s">
        <v>243</v>
      </c>
      <c r="C81" s="50"/>
    </row>
    <row r="82" spans="1:3" ht="25.5">
      <c r="A82" s="6" t="s">
        <v>436</v>
      </c>
      <c r="B82" s="7" t="s">
        <v>243</v>
      </c>
      <c r="C82" s="50"/>
    </row>
    <row r="83" spans="1:3" ht="15" hidden="1">
      <c r="A83" s="11" t="s">
        <v>479</v>
      </c>
      <c r="B83" s="4" t="s">
        <v>244</v>
      </c>
      <c r="C83" s="50"/>
    </row>
    <row r="84" spans="1:3" ht="15" hidden="1">
      <c r="A84" s="11" t="s">
        <v>480</v>
      </c>
      <c r="B84" s="4" t="s">
        <v>244</v>
      </c>
      <c r="C84" s="50"/>
    </row>
    <row r="85" spans="1:3" ht="15" hidden="1">
      <c r="A85" s="11" t="s">
        <v>488</v>
      </c>
      <c r="B85" s="4" t="s">
        <v>244</v>
      </c>
      <c r="C85" s="50"/>
    </row>
    <row r="86" spans="1:3" ht="15" hidden="1">
      <c r="A86" s="4" t="s">
        <v>487</v>
      </c>
      <c r="B86" s="4" t="s">
        <v>244</v>
      </c>
      <c r="C86" s="50"/>
    </row>
    <row r="87" spans="1:3" ht="15" hidden="1">
      <c r="A87" s="4" t="s">
        <v>486</v>
      </c>
      <c r="B87" s="4" t="s">
        <v>244</v>
      </c>
      <c r="C87" s="50"/>
    </row>
    <row r="88" spans="1:3" ht="30" hidden="1">
      <c r="A88" s="4" t="s">
        <v>485</v>
      </c>
      <c r="B88" s="4" t="s">
        <v>244</v>
      </c>
      <c r="C88" s="50"/>
    </row>
    <row r="89" spans="1:3" ht="15" hidden="1">
      <c r="A89" s="11" t="s">
        <v>484</v>
      </c>
      <c r="B89" s="4" t="s">
        <v>244</v>
      </c>
      <c r="C89" s="50"/>
    </row>
    <row r="90" spans="1:3" ht="15" hidden="1">
      <c r="A90" s="11" t="s">
        <v>483</v>
      </c>
      <c r="B90" s="4" t="s">
        <v>244</v>
      </c>
      <c r="C90" s="50"/>
    </row>
    <row r="91" spans="1:3" ht="15" hidden="1">
      <c r="A91" s="11" t="s">
        <v>481</v>
      </c>
      <c r="B91" s="4" t="s">
        <v>244</v>
      </c>
      <c r="C91" s="50"/>
    </row>
    <row r="92" spans="1:3" ht="15" hidden="1">
      <c r="A92" s="11" t="s">
        <v>482</v>
      </c>
      <c r="B92" s="4" t="s">
        <v>244</v>
      </c>
      <c r="C92" s="50"/>
    </row>
    <row r="93" spans="1:3" ht="15">
      <c r="A93" s="13" t="s">
        <v>437</v>
      </c>
      <c r="B93" s="7" t="s">
        <v>244</v>
      </c>
      <c r="C93" s="50"/>
    </row>
    <row r="94" spans="1:3" ht="15" hidden="1">
      <c r="A94" s="11" t="s">
        <v>479</v>
      </c>
      <c r="B94" s="4" t="s">
        <v>248</v>
      </c>
      <c r="C94" s="50"/>
    </row>
    <row r="95" spans="1:3" ht="15" hidden="1">
      <c r="A95" s="11" t="s">
        <v>480</v>
      </c>
      <c r="B95" s="4" t="s">
        <v>248</v>
      </c>
      <c r="C95" s="50"/>
    </row>
    <row r="96" spans="1:3" ht="15" hidden="1">
      <c r="A96" s="11" t="s">
        <v>488</v>
      </c>
      <c r="B96" s="4" t="s">
        <v>248</v>
      </c>
      <c r="C96" s="50"/>
    </row>
    <row r="97" spans="1:3" ht="15" hidden="1">
      <c r="A97" s="4" t="s">
        <v>487</v>
      </c>
      <c r="B97" s="4" t="s">
        <v>248</v>
      </c>
      <c r="C97" s="50"/>
    </row>
    <row r="98" spans="1:3" ht="15" hidden="1">
      <c r="A98" s="4" t="s">
        <v>486</v>
      </c>
      <c r="B98" s="4" t="s">
        <v>248</v>
      </c>
      <c r="C98" s="50"/>
    </row>
    <row r="99" spans="1:3" ht="30" hidden="1">
      <c r="A99" s="4" t="s">
        <v>485</v>
      </c>
      <c r="B99" s="4" t="s">
        <v>248</v>
      </c>
      <c r="C99" s="50"/>
    </row>
    <row r="100" spans="1:3" ht="15" hidden="1">
      <c r="A100" s="11" t="s">
        <v>484</v>
      </c>
      <c r="B100" s="4" t="s">
        <v>248</v>
      </c>
      <c r="C100" s="50"/>
    </row>
    <row r="101" spans="1:3" ht="15" hidden="1">
      <c r="A101" s="11" t="s">
        <v>489</v>
      </c>
      <c r="B101" s="4" t="s">
        <v>248</v>
      </c>
      <c r="C101" s="50"/>
    </row>
    <row r="102" spans="1:3" ht="15" hidden="1">
      <c r="A102" s="11" t="s">
        <v>481</v>
      </c>
      <c r="B102" s="4" t="s">
        <v>248</v>
      </c>
      <c r="C102" s="50"/>
    </row>
    <row r="103" spans="1:3" ht="15" hidden="1">
      <c r="A103" s="11" t="s">
        <v>482</v>
      </c>
      <c r="B103" s="4" t="s">
        <v>248</v>
      </c>
      <c r="C103" s="50"/>
    </row>
    <row r="104" spans="1:3" ht="25.5">
      <c r="A104" s="6" t="s">
        <v>438</v>
      </c>
      <c r="B104" s="7" t="s">
        <v>248</v>
      </c>
      <c r="C104" s="50"/>
    </row>
    <row r="105" spans="1:3" ht="15" hidden="1">
      <c r="A105" s="11" t="s">
        <v>479</v>
      </c>
      <c r="B105" s="4" t="s">
        <v>249</v>
      </c>
      <c r="C105" s="50"/>
    </row>
    <row r="106" spans="1:3" ht="15" hidden="1">
      <c r="A106" s="11" t="s">
        <v>480</v>
      </c>
      <c r="B106" s="4" t="s">
        <v>249</v>
      </c>
      <c r="C106" s="50"/>
    </row>
    <row r="107" spans="1:3" ht="15" hidden="1">
      <c r="A107" s="11" t="s">
        <v>488</v>
      </c>
      <c r="B107" s="4" t="s">
        <v>249</v>
      </c>
      <c r="C107" s="50"/>
    </row>
    <row r="108" spans="1:3" ht="15" hidden="1">
      <c r="A108" s="4" t="s">
        <v>487</v>
      </c>
      <c r="B108" s="4" t="s">
        <v>249</v>
      </c>
      <c r="C108" s="50"/>
    </row>
    <row r="109" spans="1:3" ht="15" hidden="1">
      <c r="A109" s="4" t="s">
        <v>486</v>
      </c>
      <c r="B109" s="4" t="s">
        <v>249</v>
      </c>
      <c r="C109" s="50"/>
    </row>
    <row r="110" spans="1:3" ht="30" hidden="1">
      <c r="A110" s="4" t="s">
        <v>485</v>
      </c>
      <c r="B110" s="4" t="s">
        <v>249</v>
      </c>
      <c r="C110" s="50"/>
    </row>
    <row r="111" spans="1:3" ht="15" hidden="1">
      <c r="A111" s="11" t="s">
        <v>484</v>
      </c>
      <c r="B111" s="4" t="s">
        <v>249</v>
      </c>
      <c r="C111" s="50"/>
    </row>
    <row r="112" spans="1:3" ht="15" hidden="1">
      <c r="A112" s="11" t="s">
        <v>483</v>
      </c>
      <c r="B112" s="4" t="s">
        <v>249</v>
      </c>
      <c r="C112" s="50"/>
    </row>
    <row r="113" spans="1:3" ht="15" hidden="1">
      <c r="A113" s="11" t="s">
        <v>481</v>
      </c>
      <c r="B113" s="4" t="s">
        <v>249</v>
      </c>
      <c r="C113" s="50"/>
    </row>
    <row r="114" spans="1:3" ht="15" hidden="1">
      <c r="A114" s="11" t="s">
        <v>482</v>
      </c>
      <c r="B114" s="4" t="s">
        <v>249</v>
      </c>
      <c r="C114" s="50"/>
    </row>
    <row r="115" spans="1:3" ht="15">
      <c r="A115" s="13" t="s">
        <v>439</v>
      </c>
      <c r="B115" s="7" t="s">
        <v>249</v>
      </c>
      <c r="C115" s="50"/>
    </row>
  </sheetData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  <headerFooter>
    <oddHeader>&amp;R4. melléklet a  /2017(       ) önkormányzati rendelethez
4. melléklet az 1/2017.(II.22.)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view="pageLayout" workbookViewId="0" topLeftCell="A1">
      <selection activeCell="A6" sqref="A6"/>
    </sheetView>
  </sheetViews>
  <sheetFormatPr defaultColWidth="9.140625" defaultRowHeight="15"/>
  <cols>
    <col min="1" max="1" width="65.00390625" style="0" customWidth="1"/>
    <col min="3" max="3" width="13.8515625" style="0" customWidth="1"/>
  </cols>
  <sheetData>
    <row r="1" spans="1:3" ht="24" customHeight="1">
      <c r="A1" s="131" t="s">
        <v>549</v>
      </c>
      <c r="B1" s="135"/>
      <c r="C1" s="135"/>
    </row>
    <row r="2" spans="1:3" ht="26.25" customHeight="1">
      <c r="A2" s="134" t="s">
        <v>6</v>
      </c>
      <c r="B2" s="135"/>
      <c r="C2" s="135"/>
    </row>
    <row r="4" spans="1:3" ht="25.5">
      <c r="A4" s="52" t="s">
        <v>498</v>
      </c>
      <c r="B4" s="112" t="s">
        <v>12</v>
      </c>
      <c r="C4" s="43" t="s">
        <v>1</v>
      </c>
    </row>
    <row r="5" spans="1:3" ht="15">
      <c r="A5" s="113" t="s">
        <v>431</v>
      </c>
      <c r="B5" s="113" t="s">
        <v>206</v>
      </c>
      <c r="C5" s="50">
        <v>500</v>
      </c>
    </row>
    <row r="6" spans="1:3" ht="15">
      <c r="A6" s="113" t="s">
        <v>432</v>
      </c>
      <c r="B6" s="113" t="s">
        <v>206</v>
      </c>
      <c r="C6" s="50"/>
    </row>
    <row r="7" spans="1:3" ht="15">
      <c r="A7" s="113" t="s">
        <v>433</v>
      </c>
      <c r="B7" s="113" t="s">
        <v>206</v>
      </c>
      <c r="C7" s="50">
        <v>1500</v>
      </c>
    </row>
    <row r="8" spans="1:3" ht="15">
      <c r="A8" s="113" t="s">
        <v>434</v>
      </c>
      <c r="B8" s="113" t="s">
        <v>206</v>
      </c>
      <c r="C8" s="50"/>
    </row>
    <row r="9" spans="1:3" ht="15">
      <c r="A9" s="114" t="s">
        <v>385</v>
      </c>
      <c r="B9" s="115" t="s">
        <v>206</v>
      </c>
      <c r="C9" s="51">
        <f>SUM(C5:C8)</f>
        <v>2000</v>
      </c>
    </row>
    <row r="10" spans="1:3" ht="15">
      <c r="A10" s="113" t="s">
        <v>386</v>
      </c>
      <c r="B10" s="116" t="s">
        <v>207</v>
      </c>
      <c r="C10" s="50">
        <v>5000</v>
      </c>
    </row>
    <row r="11" spans="1:3" ht="27">
      <c r="A11" s="117" t="s">
        <v>208</v>
      </c>
      <c r="B11" s="117" t="s">
        <v>207</v>
      </c>
      <c r="C11" s="50">
        <v>5000</v>
      </c>
    </row>
    <row r="12" spans="1:3" ht="27">
      <c r="A12" s="117" t="s">
        <v>209</v>
      </c>
      <c r="B12" s="117" t="s">
        <v>207</v>
      </c>
      <c r="C12" s="50"/>
    </row>
    <row r="13" spans="1:3" ht="15">
      <c r="A13" s="113" t="s">
        <v>388</v>
      </c>
      <c r="B13" s="116" t="s">
        <v>213</v>
      </c>
      <c r="C13" s="50">
        <v>1500</v>
      </c>
    </row>
    <row r="14" spans="1:3" ht="27">
      <c r="A14" s="117" t="s">
        <v>573</v>
      </c>
      <c r="B14" s="117" t="s">
        <v>213</v>
      </c>
      <c r="C14" s="50"/>
    </row>
    <row r="15" spans="1:3" ht="27">
      <c r="A15" s="117" t="s">
        <v>574</v>
      </c>
      <c r="B15" s="117" t="s">
        <v>213</v>
      </c>
      <c r="C15" s="50">
        <v>1500</v>
      </c>
    </row>
    <row r="16" spans="1:3" ht="15" hidden="1">
      <c r="A16" s="117"/>
      <c r="B16" s="117"/>
      <c r="C16" s="50"/>
    </row>
    <row r="17" spans="1:3" ht="15" hidden="1">
      <c r="A17" s="117"/>
      <c r="B17" s="117"/>
      <c r="C17" s="50"/>
    </row>
    <row r="18" spans="1:3" ht="15">
      <c r="A18" s="113" t="s">
        <v>435</v>
      </c>
      <c r="B18" s="116" t="s">
        <v>214</v>
      </c>
      <c r="C18" s="50"/>
    </row>
    <row r="19" spans="1:3" ht="15" hidden="1">
      <c r="A19" s="113"/>
      <c r="B19" s="113"/>
      <c r="C19" s="50"/>
    </row>
    <row r="20" spans="1:3" ht="15" hidden="1">
      <c r="A20" s="117"/>
      <c r="B20" s="117"/>
      <c r="C20" s="50"/>
    </row>
    <row r="21" spans="1:3" ht="15">
      <c r="A21" s="114" t="s">
        <v>414</v>
      </c>
      <c r="B21" s="115" t="s">
        <v>215</v>
      </c>
      <c r="C21" s="51">
        <f>SUM(C10+C13+C18)</f>
        <v>6500</v>
      </c>
    </row>
    <row r="22" spans="1:3" ht="15">
      <c r="A22" s="114" t="s">
        <v>390</v>
      </c>
      <c r="B22" s="114" t="s">
        <v>216</v>
      </c>
      <c r="C22" s="51"/>
    </row>
    <row r="23" spans="1:3" ht="15">
      <c r="A23" s="113" t="s">
        <v>572</v>
      </c>
      <c r="B23" s="113" t="s">
        <v>216</v>
      </c>
      <c r="C23" s="50">
        <v>500</v>
      </c>
    </row>
    <row r="24" spans="1:3" ht="15">
      <c r="A24" s="113" t="s">
        <v>575</v>
      </c>
      <c r="B24" s="113" t="s">
        <v>216</v>
      </c>
      <c r="C24" s="50"/>
    </row>
    <row r="25" spans="1:3" ht="15">
      <c r="A25" s="113" t="s">
        <v>576</v>
      </c>
      <c r="B25" s="113" t="s">
        <v>216</v>
      </c>
      <c r="C25" s="50"/>
    </row>
    <row r="26" spans="1:3" ht="15">
      <c r="A26" s="113" t="s">
        <v>577</v>
      </c>
      <c r="B26" s="113" t="s">
        <v>216</v>
      </c>
      <c r="C26" s="50"/>
    </row>
    <row r="27" spans="1:3" ht="15">
      <c r="A27" s="113" t="s">
        <v>578</v>
      </c>
      <c r="B27" s="113" t="s">
        <v>216</v>
      </c>
      <c r="C27" s="50"/>
    </row>
    <row r="28" spans="1:3" ht="15">
      <c r="A28" s="113" t="s">
        <v>579</v>
      </c>
      <c r="B28" s="113" t="s">
        <v>216</v>
      </c>
      <c r="C28" s="50"/>
    </row>
    <row r="29" spans="1:3" ht="15">
      <c r="A29" s="113" t="s">
        <v>580</v>
      </c>
      <c r="B29" s="113" t="s">
        <v>216</v>
      </c>
      <c r="C29" s="50"/>
    </row>
    <row r="30" spans="1:3" ht="45">
      <c r="A30" s="113" t="s">
        <v>581</v>
      </c>
      <c r="B30" s="113" t="s">
        <v>216</v>
      </c>
      <c r="C30" s="50"/>
    </row>
    <row r="31" spans="1:3" ht="15">
      <c r="A31" s="113" t="s">
        <v>582</v>
      </c>
      <c r="B31" s="113" t="s">
        <v>216</v>
      </c>
      <c r="C31" s="50"/>
    </row>
    <row r="32" spans="1:3" ht="15">
      <c r="A32" s="114" t="s">
        <v>390</v>
      </c>
      <c r="B32" s="115" t="s">
        <v>216</v>
      </c>
      <c r="C32" s="51">
        <f>SUM(C23:C31)</f>
        <v>500</v>
      </c>
    </row>
  </sheetData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9" r:id="rId1"/>
  <headerFooter>
    <oddHeader>&amp;R5. melléklet a  /2017(      ) Önkormányzati rendelethez
5. melléklet az 1/2017.(II.22.)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7"/>
  <sheetViews>
    <sheetView tabSelected="1" view="pageLayout" workbookViewId="0" topLeftCell="A11">
      <selection activeCell="A24" sqref="A24"/>
    </sheetView>
  </sheetViews>
  <sheetFormatPr defaultColWidth="9.140625" defaultRowHeight="15"/>
  <cols>
    <col min="1" max="1" width="64.7109375" style="141" customWidth="1"/>
    <col min="2" max="2" width="9.421875" style="141" customWidth="1"/>
    <col min="3" max="3" width="22.421875" style="141" customWidth="1"/>
    <col min="4" max="16384" width="9.140625" style="141" customWidth="1"/>
  </cols>
  <sheetData>
    <row r="1" spans="1:3" ht="21.75" customHeight="1">
      <c r="A1" s="139" t="s">
        <v>549</v>
      </c>
      <c r="B1" s="140"/>
      <c r="C1" s="140"/>
    </row>
    <row r="2" spans="1:3" ht="26.25" customHeight="1">
      <c r="A2" s="142" t="s">
        <v>500</v>
      </c>
      <c r="B2" s="140"/>
      <c r="C2" s="140"/>
    </row>
    <row r="3" ht="30.75" customHeight="1"/>
    <row r="4" spans="1:3" ht="30">
      <c r="A4" s="143" t="s">
        <v>11</v>
      </c>
      <c r="B4" s="144" t="s">
        <v>12</v>
      </c>
      <c r="C4" s="145" t="s">
        <v>499</v>
      </c>
    </row>
    <row r="5" spans="1:3" ht="15" hidden="1">
      <c r="A5" s="146"/>
      <c r="B5" s="146"/>
      <c r="C5" s="146"/>
    </row>
    <row r="6" spans="1:3" ht="15" hidden="1">
      <c r="A6" s="146"/>
      <c r="B6" s="146"/>
      <c r="C6" s="146"/>
    </row>
    <row r="7" spans="1:3" ht="15" hidden="1">
      <c r="A7" s="146"/>
      <c r="B7" s="146"/>
      <c r="C7" s="146"/>
    </row>
    <row r="8" spans="1:3" ht="15">
      <c r="A8" s="146"/>
      <c r="B8" s="146"/>
      <c r="C8" s="146"/>
    </row>
    <row r="9" spans="1:3" ht="15">
      <c r="A9" s="147" t="s">
        <v>108</v>
      </c>
      <c r="B9" s="148" t="s">
        <v>109</v>
      </c>
      <c r="C9" s="149">
        <v>800</v>
      </c>
    </row>
    <row r="10" spans="1:3" ht="15">
      <c r="A10" s="150" t="s">
        <v>583</v>
      </c>
      <c r="B10" s="148"/>
      <c r="C10" s="146">
        <v>800</v>
      </c>
    </row>
    <row r="11" spans="1:3" ht="15">
      <c r="A11" s="150"/>
      <c r="B11" s="148"/>
      <c r="C11" s="146"/>
    </row>
    <row r="12" spans="1:3" ht="15">
      <c r="A12" s="147" t="s">
        <v>555</v>
      </c>
      <c r="B12" s="148" t="s">
        <v>110</v>
      </c>
      <c r="C12" s="151">
        <v>12756</v>
      </c>
    </row>
    <row r="13" spans="1:3" ht="15">
      <c r="A13" s="150" t="s">
        <v>556</v>
      </c>
      <c r="B13" s="148"/>
      <c r="C13" s="152">
        <v>2700</v>
      </c>
    </row>
    <row r="14" spans="1:3" ht="15">
      <c r="A14" s="150" t="s">
        <v>557</v>
      </c>
      <c r="B14" s="148"/>
      <c r="C14" s="152">
        <v>10056</v>
      </c>
    </row>
    <row r="15" spans="1:3" ht="15">
      <c r="A15" s="150"/>
      <c r="B15" s="148"/>
      <c r="C15" s="146"/>
    </row>
    <row r="16" spans="1:3" ht="15" hidden="1">
      <c r="A16" s="150"/>
      <c r="B16" s="148"/>
      <c r="C16" s="146"/>
    </row>
    <row r="17" spans="1:3" ht="15" hidden="1">
      <c r="A17" s="153"/>
      <c r="B17" s="148"/>
      <c r="C17" s="146"/>
    </row>
    <row r="18" spans="1:3" ht="15" hidden="1">
      <c r="A18" s="154"/>
      <c r="B18" s="148"/>
      <c r="C18" s="146"/>
    </row>
    <row r="19" spans="1:3" ht="15">
      <c r="A19" s="147" t="s">
        <v>113</v>
      </c>
      <c r="B19" s="148" t="s">
        <v>114</v>
      </c>
      <c r="C19" s="151">
        <v>1190</v>
      </c>
    </row>
    <row r="20" spans="1:3" ht="15" hidden="1">
      <c r="A20" s="147"/>
      <c r="B20" s="148"/>
      <c r="C20" s="146"/>
    </row>
    <row r="21" spans="1:3" ht="15" hidden="1">
      <c r="A21" s="150"/>
      <c r="B21" s="148"/>
      <c r="C21" s="146"/>
    </row>
    <row r="22" spans="1:3" ht="15" hidden="1">
      <c r="A22" s="147"/>
      <c r="B22" s="148"/>
      <c r="C22" s="146"/>
    </row>
    <row r="23" spans="1:3" ht="15" hidden="1">
      <c r="A23" s="150"/>
      <c r="B23" s="148"/>
      <c r="C23" s="146"/>
    </row>
    <row r="24" spans="1:3" ht="15">
      <c r="A24" s="153"/>
      <c r="B24" s="148"/>
      <c r="C24" s="146"/>
    </row>
    <row r="25" spans="1:3" ht="25.5">
      <c r="A25" s="153" t="s">
        <v>117</v>
      </c>
      <c r="B25" s="148" t="s">
        <v>118</v>
      </c>
      <c r="C25" s="152">
        <v>3965</v>
      </c>
    </row>
    <row r="26" spans="1:3" ht="15.75">
      <c r="A26" s="155" t="s">
        <v>331</v>
      </c>
      <c r="B26" s="156" t="s">
        <v>119</v>
      </c>
      <c r="C26" s="151">
        <f>C9+C12+C19+C25</f>
        <v>18711</v>
      </c>
    </row>
    <row r="27" spans="1:2" ht="15.75">
      <c r="A27" s="157"/>
      <c r="B27" s="158"/>
    </row>
    <row r="28" spans="1:3" ht="15.75">
      <c r="A28" s="157"/>
      <c r="B28" s="158"/>
      <c r="C28" s="146"/>
    </row>
    <row r="29" spans="1:3" ht="15.75">
      <c r="A29" s="157"/>
      <c r="B29" s="158"/>
      <c r="C29" s="146"/>
    </row>
    <row r="30" spans="1:3" ht="15.75">
      <c r="A30" s="157"/>
      <c r="B30" s="158"/>
      <c r="C30" s="146"/>
    </row>
    <row r="31" spans="1:3" ht="15">
      <c r="A31" s="147" t="s">
        <v>120</v>
      </c>
      <c r="B31" s="148" t="s">
        <v>121</v>
      </c>
      <c r="C31" s="146"/>
    </row>
    <row r="32" spans="1:3" ht="15">
      <c r="A32" s="147"/>
      <c r="B32" s="148"/>
      <c r="C32" s="146"/>
    </row>
    <row r="33" spans="1:3" ht="15">
      <c r="A33" s="150" t="s">
        <v>501</v>
      </c>
      <c r="B33" s="148"/>
      <c r="C33" s="152">
        <v>1575</v>
      </c>
    </row>
    <row r="34" spans="1:3" ht="15">
      <c r="A34" s="150" t="s">
        <v>546</v>
      </c>
      <c r="B34" s="148"/>
      <c r="C34" s="152">
        <v>7874</v>
      </c>
    </row>
    <row r="35" spans="1:3" ht="15">
      <c r="A35" s="147"/>
      <c r="B35" s="148"/>
      <c r="C35" s="146"/>
    </row>
    <row r="36" spans="1:3" ht="15" hidden="1">
      <c r="A36" s="150"/>
      <c r="B36" s="148"/>
      <c r="C36" s="146"/>
    </row>
    <row r="37" spans="1:3" ht="15" hidden="1">
      <c r="A37" s="147"/>
      <c r="B37" s="148"/>
      <c r="C37" s="146"/>
    </row>
    <row r="38" spans="1:3" ht="15">
      <c r="A38" s="147" t="s">
        <v>126</v>
      </c>
      <c r="B38" s="148" t="s">
        <v>127</v>
      </c>
      <c r="C38" s="152">
        <v>2551</v>
      </c>
    </row>
    <row r="39" spans="1:3" ht="15.75">
      <c r="A39" s="155" t="s">
        <v>332</v>
      </c>
      <c r="B39" s="156" t="s">
        <v>128</v>
      </c>
      <c r="C39" s="149">
        <f>C33+C34+C38</f>
        <v>12000</v>
      </c>
    </row>
    <row r="42" spans="1:3" ht="15">
      <c r="A42" s="159"/>
      <c r="B42" s="159"/>
      <c r="C42" s="159"/>
    </row>
    <row r="43" spans="1:3" ht="15">
      <c r="A43" s="159"/>
      <c r="B43" s="159"/>
      <c r="C43" s="159"/>
    </row>
    <row r="44" spans="1:3" ht="15">
      <c r="A44" s="159"/>
      <c r="B44" s="159"/>
      <c r="C44" s="159"/>
    </row>
    <row r="45" spans="1:3" ht="15">
      <c r="A45" s="159"/>
      <c r="B45" s="159"/>
      <c r="C45" s="159"/>
    </row>
    <row r="46" spans="1:3" ht="15">
      <c r="A46" s="159"/>
      <c r="B46" s="159"/>
      <c r="C46" s="159"/>
    </row>
    <row r="47" spans="1:3" ht="15">
      <c r="A47" s="159"/>
      <c r="B47" s="159"/>
      <c r="C47" s="159"/>
    </row>
  </sheetData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  <headerFooter>
    <oddHeader xml:space="preserve">&amp;R6. melléklet a  /2017.(  ) önkormányzati rendelethez
6. sz. melléklet az 1/2017.(II.22.) önkormányzati rendelethez       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4"/>
  <sheetViews>
    <sheetView view="pageLayout" workbookViewId="0" topLeftCell="A1">
      <selection activeCell="A1" sqref="A1:C1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49" customWidth="1"/>
  </cols>
  <sheetData>
    <row r="1" spans="1:3" ht="27" customHeight="1">
      <c r="A1" s="131" t="s">
        <v>549</v>
      </c>
      <c r="B1" s="135"/>
      <c r="C1" s="135"/>
    </row>
    <row r="2" spans="1:3" ht="27" customHeight="1">
      <c r="A2" s="134" t="s">
        <v>7</v>
      </c>
      <c r="B2" s="135"/>
      <c r="C2" s="135"/>
    </row>
    <row r="3" spans="1:3" ht="19.5" customHeight="1">
      <c r="A3" s="41"/>
      <c r="B3" s="42"/>
      <c r="C3" s="47"/>
    </row>
    <row r="4" ht="15">
      <c r="A4" s="3" t="s">
        <v>499</v>
      </c>
    </row>
    <row r="5" spans="1:3" ht="25.5">
      <c r="A5" s="34" t="s">
        <v>498</v>
      </c>
      <c r="B5" s="2" t="s">
        <v>12</v>
      </c>
      <c r="C5" s="43" t="s">
        <v>1</v>
      </c>
    </row>
    <row r="6" spans="1:3" ht="15" hidden="1">
      <c r="A6" s="11" t="s">
        <v>447</v>
      </c>
      <c r="B6" s="5" t="s">
        <v>96</v>
      </c>
      <c r="C6" s="50"/>
    </row>
    <row r="7" spans="1:3" ht="15" hidden="1">
      <c r="A7" s="11" t="s">
        <v>448</v>
      </c>
      <c r="B7" s="5" t="s">
        <v>96</v>
      </c>
      <c r="C7" s="50"/>
    </row>
    <row r="8" spans="1:3" ht="15" hidden="1">
      <c r="A8" s="11" t="s">
        <v>449</v>
      </c>
      <c r="B8" s="5" t="s">
        <v>96</v>
      </c>
      <c r="C8" s="50"/>
    </row>
    <row r="9" spans="1:3" ht="15" hidden="1">
      <c r="A9" s="11" t="s">
        <v>450</v>
      </c>
      <c r="B9" s="5" t="s">
        <v>96</v>
      </c>
      <c r="C9" s="50"/>
    </row>
    <row r="10" spans="1:3" ht="15" hidden="1">
      <c r="A10" s="11" t="s">
        <v>451</v>
      </c>
      <c r="B10" s="5" t="s">
        <v>96</v>
      </c>
      <c r="C10" s="50"/>
    </row>
    <row r="11" spans="1:3" ht="15" hidden="1">
      <c r="A11" s="11" t="s">
        <v>452</v>
      </c>
      <c r="B11" s="5" t="s">
        <v>96</v>
      </c>
      <c r="C11" s="50"/>
    </row>
    <row r="12" spans="1:3" ht="15" hidden="1">
      <c r="A12" s="11" t="s">
        <v>453</v>
      </c>
      <c r="B12" s="5" t="s">
        <v>96</v>
      </c>
      <c r="C12" s="50"/>
    </row>
    <row r="13" spans="1:3" ht="15" hidden="1">
      <c r="A13" s="11" t="s">
        <v>454</v>
      </c>
      <c r="B13" s="5" t="s">
        <v>96</v>
      </c>
      <c r="C13" s="50"/>
    </row>
    <row r="14" spans="1:3" ht="15" hidden="1">
      <c r="A14" s="11" t="s">
        <v>455</v>
      </c>
      <c r="B14" s="5" t="s">
        <v>96</v>
      </c>
      <c r="C14" s="50"/>
    </row>
    <row r="15" spans="1:3" ht="15" hidden="1">
      <c r="A15" s="11" t="s">
        <v>456</v>
      </c>
      <c r="B15" s="5" t="s">
        <v>96</v>
      </c>
      <c r="C15" s="50"/>
    </row>
    <row r="16" spans="1:3" ht="25.5">
      <c r="A16" s="9" t="s">
        <v>325</v>
      </c>
      <c r="B16" s="7" t="s">
        <v>96</v>
      </c>
      <c r="C16" s="50">
        <v>0</v>
      </c>
    </row>
    <row r="17" spans="1:3" ht="15" hidden="1">
      <c r="A17" s="11" t="s">
        <v>447</v>
      </c>
      <c r="B17" s="5" t="s">
        <v>97</v>
      </c>
      <c r="C17" s="50"/>
    </row>
    <row r="18" spans="1:3" ht="15" hidden="1">
      <c r="A18" s="11" t="s">
        <v>448</v>
      </c>
      <c r="B18" s="5" t="s">
        <v>97</v>
      </c>
      <c r="C18" s="50"/>
    </row>
    <row r="19" spans="1:3" ht="15" hidden="1">
      <c r="A19" s="11" t="s">
        <v>449</v>
      </c>
      <c r="B19" s="5" t="s">
        <v>97</v>
      </c>
      <c r="C19" s="50"/>
    </row>
    <row r="20" spans="1:3" ht="15" hidden="1">
      <c r="A20" s="11" t="s">
        <v>450</v>
      </c>
      <c r="B20" s="5" t="s">
        <v>97</v>
      </c>
      <c r="C20" s="50"/>
    </row>
    <row r="21" spans="1:3" ht="15" hidden="1">
      <c r="A21" s="11" t="s">
        <v>451</v>
      </c>
      <c r="B21" s="5" t="s">
        <v>97</v>
      </c>
      <c r="C21" s="50"/>
    </row>
    <row r="22" spans="1:3" ht="15" hidden="1">
      <c r="A22" s="11" t="s">
        <v>452</v>
      </c>
      <c r="B22" s="5" t="s">
        <v>97</v>
      </c>
      <c r="C22" s="50"/>
    </row>
    <row r="23" spans="1:3" ht="15" hidden="1">
      <c r="A23" s="11" t="s">
        <v>453</v>
      </c>
      <c r="B23" s="5" t="s">
        <v>97</v>
      </c>
      <c r="C23" s="50"/>
    </row>
    <row r="24" spans="1:3" ht="15" hidden="1">
      <c r="A24" s="11" t="s">
        <v>454</v>
      </c>
      <c r="B24" s="5" t="s">
        <v>97</v>
      </c>
      <c r="C24" s="50"/>
    </row>
    <row r="25" spans="1:3" ht="15" hidden="1">
      <c r="A25" s="11" t="s">
        <v>455</v>
      </c>
      <c r="B25" s="5" t="s">
        <v>97</v>
      </c>
      <c r="C25" s="50"/>
    </row>
    <row r="26" spans="1:3" ht="15" hidden="1">
      <c r="A26" s="11" t="s">
        <v>456</v>
      </c>
      <c r="B26" s="5" t="s">
        <v>97</v>
      </c>
      <c r="C26" s="50"/>
    </row>
    <row r="27" spans="1:3" ht="25.5">
      <c r="A27" s="9" t="s">
        <v>326</v>
      </c>
      <c r="B27" s="7" t="s">
        <v>97</v>
      </c>
      <c r="C27" s="50">
        <v>0</v>
      </c>
    </row>
    <row r="28" spans="1:3" ht="15">
      <c r="A28" s="11" t="s">
        <v>447</v>
      </c>
      <c r="B28" s="5" t="s">
        <v>98</v>
      </c>
      <c r="C28" s="50"/>
    </row>
    <row r="29" spans="1:3" ht="15">
      <c r="A29" s="11" t="s">
        <v>448</v>
      </c>
      <c r="B29" s="5" t="s">
        <v>98</v>
      </c>
      <c r="C29" s="50"/>
    </row>
    <row r="30" spans="1:3" ht="15">
      <c r="A30" s="11" t="s">
        <v>449</v>
      </c>
      <c r="B30" s="5" t="s">
        <v>98</v>
      </c>
      <c r="C30" s="50"/>
    </row>
    <row r="31" spans="1:3" ht="15">
      <c r="A31" s="13" t="s">
        <v>530</v>
      </c>
      <c r="B31" s="5" t="s">
        <v>98</v>
      </c>
      <c r="C31" s="50">
        <v>130</v>
      </c>
    </row>
    <row r="32" spans="1:3" ht="15">
      <c r="A32" s="11" t="s">
        <v>548</v>
      </c>
      <c r="B32" s="5" t="s">
        <v>98</v>
      </c>
      <c r="C32" s="50">
        <v>500</v>
      </c>
    </row>
    <row r="33" spans="1:3" ht="15">
      <c r="A33" s="11" t="s">
        <v>452</v>
      </c>
      <c r="B33" s="5" t="s">
        <v>98</v>
      </c>
      <c r="C33" s="50"/>
    </row>
    <row r="34" spans="1:3" ht="15">
      <c r="A34" s="13" t="s">
        <v>531</v>
      </c>
      <c r="B34" s="5" t="s">
        <v>98</v>
      </c>
      <c r="C34" s="51">
        <f>SUM(C35:C37)</f>
        <v>241</v>
      </c>
    </row>
    <row r="35" spans="1:3" ht="15">
      <c r="A35" s="11" t="s">
        <v>532</v>
      </c>
      <c r="B35" s="5"/>
      <c r="C35" s="50">
        <v>22</v>
      </c>
    </row>
    <row r="36" spans="1:3" ht="15">
      <c r="A36" s="11" t="s">
        <v>533</v>
      </c>
      <c r="B36" s="5"/>
      <c r="C36" s="50">
        <v>219</v>
      </c>
    </row>
    <row r="37" spans="1:3" ht="15">
      <c r="A37" s="11" t="s">
        <v>534</v>
      </c>
      <c r="B37" s="5"/>
      <c r="C37" s="50"/>
    </row>
    <row r="38" spans="1:3" ht="15">
      <c r="A38" s="13" t="s">
        <v>535</v>
      </c>
      <c r="B38" s="5" t="s">
        <v>98</v>
      </c>
      <c r="C38" s="51">
        <f>SUM(C39:C41)</f>
        <v>2237</v>
      </c>
    </row>
    <row r="39" spans="1:3" ht="15">
      <c r="A39" s="11" t="s">
        <v>536</v>
      </c>
      <c r="B39" s="5"/>
      <c r="C39" s="50">
        <v>1800</v>
      </c>
    </row>
    <row r="40" spans="1:3" ht="15">
      <c r="A40" s="11" t="s">
        <v>537</v>
      </c>
      <c r="B40" s="5"/>
      <c r="C40" s="50">
        <v>417</v>
      </c>
    </row>
    <row r="41" spans="1:3" ht="15">
      <c r="A41" s="11" t="s">
        <v>545</v>
      </c>
      <c r="B41" s="5"/>
      <c r="C41" s="50">
        <v>20</v>
      </c>
    </row>
    <row r="42" spans="1:3" ht="15">
      <c r="A42" s="11" t="s">
        <v>456</v>
      </c>
      <c r="B42" s="5" t="s">
        <v>98</v>
      </c>
      <c r="C42" s="50"/>
    </row>
    <row r="43" spans="1:3" ht="24.75" customHeight="1">
      <c r="A43" s="9" t="s">
        <v>327</v>
      </c>
      <c r="B43" s="7" t="s">
        <v>98</v>
      </c>
      <c r="C43" s="51">
        <f>SUM(C31+C34+C38)</f>
        <v>2608</v>
      </c>
    </row>
    <row r="44" spans="1:3" ht="15" hidden="1">
      <c r="A44" s="11" t="s">
        <v>457</v>
      </c>
      <c r="B44" s="4" t="s">
        <v>100</v>
      </c>
      <c r="C44" s="50"/>
    </row>
    <row r="45" spans="1:3" ht="15" hidden="1">
      <c r="A45" s="11" t="s">
        <v>458</v>
      </c>
      <c r="B45" s="4" t="s">
        <v>100</v>
      </c>
      <c r="C45" s="50"/>
    </row>
    <row r="46" spans="1:3" ht="15" hidden="1">
      <c r="A46" s="11" t="s">
        <v>459</v>
      </c>
      <c r="B46" s="4" t="s">
        <v>100</v>
      </c>
      <c r="C46" s="50"/>
    </row>
    <row r="47" spans="1:3" ht="15" hidden="1">
      <c r="A47" s="4" t="s">
        <v>460</v>
      </c>
      <c r="B47" s="4" t="s">
        <v>100</v>
      </c>
      <c r="C47" s="50"/>
    </row>
    <row r="48" spans="1:3" ht="15" hidden="1">
      <c r="A48" s="4" t="s">
        <v>461</v>
      </c>
      <c r="B48" s="4" t="s">
        <v>100</v>
      </c>
      <c r="C48" s="50"/>
    </row>
    <row r="49" spans="1:3" ht="15" hidden="1">
      <c r="A49" s="4" t="s">
        <v>462</v>
      </c>
      <c r="B49" s="4" t="s">
        <v>100</v>
      </c>
      <c r="C49" s="50"/>
    </row>
    <row r="50" spans="1:3" ht="15" hidden="1">
      <c r="A50" s="11" t="s">
        <v>463</v>
      </c>
      <c r="B50" s="4" t="s">
        <v>100</v>
      </c>
      <c r="C50" s="50"/>
    </row>
    <row r="51" spans="1:3" ht="15" hidden="1">
      <c r="A51" s="11" t="s">
        <v>464</v>
      </c>
      <c r="B51" s="4" t="s">
        <v>100</v>
      </c>
      <c r="C51" s="50"/>
    </row>
    <row r="52" spans="1:3" ht="15" hidden="1">
      <c r="A52" s="11" t="s">
        <v>465</v>
      </c>
      <c r="B52" s="4" t="s">
        <v>100</v>
      </c>
      <c r="C52" s="50"/>
    </row>
    <row r="53" spans="1:3" ht="15" hidden="1">
      <c r="A53" s="11" t="s">
        <v>466</v>
      </c>
      <c r="B53" s="4" t="s">
        <v>100</v>
      </c>
      <c r="C53" s="50"/>
    </row>
    <row r="54" spans="1:3" ht="17.25" customHeight="1">
      <c r="A54" s="9" t="s">
        <v>328</v>
      </c>
      <c r="B54" s="7" t="s">
        <v>100</v>
      </c>
      <c r="C54" s="50">
        <v>0</v>
      </c>
    </row>
    <row r="55" spans="1:3" ht="15">
      <c r="A55" s="11" t="s">
        <v>457</v>
      </c>
      <c r="B55" s="4" t="s">
        <v>105</v>
      </c>
      <c r="C55" s="50"/>
    </row>
    <row r="56" spans="1:3" ht="15">
      <c r="A56" s="13" t="s">
        <v>458</v>
      </c>
      <c r="B56" s="4" t="s">
        <v>105</v>
      </c>
      <c r="C56" s="50">
        <v>400</v>
      </c>
    </row>
    <row r="57" spans="1:3" ht="15">
      <c r="A57" s="11" t="s">
        <v>459</v>
      </c>
      <c r="B57" s="4" t="s">
        <v>105</v>
      </c>
      <c r="C57" s="50"/>
    </row>
    <row r="58" spans="1:3" ht="15">
      <c r="A58" s="4" t="s">
        <v>460</v>
      </c>
      <c r="B58" s="4" t="s">
        <v>105</v>
      </c>
      <c r="C58" s="50"/>
    </row>
    <row r="59" spans="1:3" ht="15">
      <c r="A59" s="4" t="s">
        <v>461</v>
      </c>
      <c r="B59" s="4" t="s">
        <v>105</v>
      </c>
      <c r="C59" s="50"/>
    </row>
    <row r="60" spans="1:3" ht="15">
      <c r="A60" s="4" t="s">
        <v>462</v>
      </c>
      <c r="B60" s="4" t="s">
        <v>105</v>
      </c>
      <c r="C60" s="50"/>
    </row>
    <row r="61" spans="1:3" ht="15">
      <c r="A61" s="13" t="s">
        <v>538</v>
      </c>
      <c r="B61" s="4" t="s">
        <v>105</v>
      </c>
      <c r="C61" s="51">
        <v>130</v>
      </c>
    </row>
    <row r="62" spans="1:3" ht="15">
      <c r="A62" s="11" t="s">
        <v>539</v>
      </c>
      <c r="B62" s="4"/>
      <c r="C62" s="50"/>
    </row>
    <row r="63" spans="1:3" ht="15">
      <c r="A63" s="11" t="s">
        <v>540</v>
      </c>
      <c r="B63" s="4"/>
      <c r="C63" s="50"/>
    </row>
    <row r="64" spans="1:3" ht="15">
      <c r="A64" s="11" t="s">
        <v>541</v>
      </c>
      <c r="B64" s="4"/>
      <c r="C64" s="50"/>
    </row>
    <row r="65" spans="1:3" ht="15" hidden="1">
      <c r="A65" s="11" t="s">
        <v>467</v>
      </c>
      <c r="B65" s="4" t="s">
        <v>105</v>
      </c>
      <c r="C65" s="50"/>
    </row>
    <row r="66" spans="1:3" ht="15" hidden="1">
      <c r="A66" s="11" t="s">
        <v>465</v>
      </c>
      <c r="B66" s="4" t="s">
        <v>105</v>
      </c>
      <c r="C66" s="50"/>
    </row>
    <row r="67" spans="1:3" ht="15" hidden="1">
      <c r="A67" s="11" t="s">
        <v>466</v>
      </c>
      <c r="B67" s="4" t="s">
        <v>105</v>
      </c>
      <c r="C67" s="50"/>
    </row>
    <row r="68" spans="1:3" ht="23.25" customHeight="1">
      <c r="A68" s="13" t="s">
        <v>329</v>
      </c>
      <c r="B68" s="7" t="s">
        <v>105</v>
      </c>
      <c r="C68" s="51">
        <f>SUM(C56+C61)</f>
        <v>530</v>
      </c>
    </row>
    <row r="69" spans="1:3" ht="15" hidden="1">
      <c r="A69" s="11" t="s">
        <v>447</v>
      </c>
      <c r="B69" s="5" t="s">
        <v>131</v>
      </c>
      <c r="C69" s="50"/>
    </row>
    <row r="70" spans="1:3" ht="15" hidden="1">
      <c r="A70" s="11" t="s">
        <v>448</v>
      </c>
      <c r="B70" s="5" t="s">
        <v>131</v>
      </c>
      <c r="C70" s="50"/>
    </row>
    <row r="71" spans="1:3" ht="15" hidden="1">
      <c r="A71" s="11" t="s">
        <v>449</v>
      </c>
      <c r="B71" s="5" t="s">
        <v>131</v>
      </c>
      <c r="C71" s="50"/>
    </row>
    <row r="72" spans="1:3" ht="15" hidden="1">
      <c r="A72" s="11" t="s">
        <v>450</v>
      </c>
      <c r="B72" s="5" t="s">
        <v>131</v>
      </c>
      <c r="C72" s="50"/>
    </row>
    <row r="73" spans="1:3" ht="15" hidden="1">
      <c r="A73" s="11" t="s">
        <v>451</v>
      </c>
      <c r="B73" s="5" t="s">
        <v>131</v>
      </c>
      <c r="C73" s="50"/>
    </row>
    <row r="74" spans="1:3" ht="15" hidden="1">
      <c r="A74" s="11" t="s">
        <v>452</v>
      </c>
      <c r="B74" s="5" t="s">
        <v>131</v>
      </c>
      <c r="C74" s="50"/>
    </row>
    <row r="75" spans="1:3" ht="15" hidden="1">
      <c r="A75" s="11" t="s">
        <v>453</v>
      </c>
      <c r="B75" s="5" t="s">
        <v>131</v>
      </c>
      <c r="C75" s="50"/>
    </row>
    <row r="76" spans="1:3" ht="15" hidden="1">
      <c r="A76" s="11" t="s">
        <v>454</v>
      </c>
      <c r="B76" s="5" t="s">
        <v>131</v>
      </c>
      <c r="C76" s="50"/>
    </row>
    <row r="77" spans="1:3" ht="15" hidden="1">
      <c r="A77" s="11" t="s">
        <v>455</v>
      </c>
      <c r="B77" s="5" t="s">
        <v>131</v>
      </c>
      <c r="C77" s="50"/>
    </row>
    <row r="78" spans="1:3" ht="15" hidden="1">
      <c r="A78" s="11" t="s">
        <v>456</v>
      </c>
      <c r="B78" s="5" t="s">
        <v>131</v>
      </c>
      <c r="C78" s="50"/>
    </row>
    <row r="79" spans="1:3" ht="25.5">
      <c r="A79" s="9" t="s">
        <v>337</v>
      </c>
      <c r="B79" s="7" t="s">
        <v>131</v>
      </c>
      <c r="C79" s="50">
        <v>0</v>
      </c>
    </row>
    <row r="80" spans="1:3" ht="15" hidden="1">
      <c r="A80" s="11" t="s">
        <v>447</v>
      </c>
      <c r="B80" s="5" t="s">
        <v>132</v>
      </c>
      <c r="C80" s="50"/>
    </row>
    <row r="81" spans="1:3" ht="15" hidden="1">
      <c r="A81" s="11" t="s">
        <v>448</v>
      </c>
      <c r="B81" s="5" t="s">
        <v>132</v>
      </c>
      <c r="C81" s="50"/>
    </row>
    <row r="82" spans="1:3" ht="15" hidden="1">
      <c r="A82" s="11" t="s">
        <v>449</v>
      </c>
      <c r="B82" s="5" t="s">
        <v>132</v>
      </c>
      <c r="C82" s="50"/>
    </row>
    <row r="83" spans="1:3" ht="15" hidden="1">
      <c r="A83" s="11" t="s">
        <v>450</v>
      </c>
      <c r="B83" s="5" t="s">
        <v>132</v>
      </c>
      <c r="C83" s="50"/>
    </row>
    <row r="84" spans="1:3" ht="15" hidden="1">
      <c r="A84" s="11" t="s">
        <v>451</v>
      </c>
      <c r="B84" s="5" t="s">
        <v>132</v>
      </c>
      <c r="C84" s="50"/>
    </row>
    <row r="85" spans="1:3" ht="15" hidden="1">
      <c r="A85" s="11" t="s">
        <v>452</v>
      </c>
      <c r="B85" s="5" t="s">
        <v>132</v>
      </c>
      <c r="C85" s="50"/>
    </row>
    <row r="86" spans="1:3" ht="15" hidden="1">
      <c r="A86" s="11" t="s">
        <v>453</v>
      </c>
      <c r="B86" s="5" t="s">
        <v>132</v>
      </c>
      <c r="C86" s="50"/>
    </row>
    <row r="87" spans="1:3" ht="15" hidden="1">
      <c r="A87" s="11" t="s">
        <v>454</v>
      </c>
      <c r="B87" s="5" t="s">
        <v>132</v>
      </c>
      <c r="C87" s="50"/>
    </row>
    <row r="88" spans="1:3" ht="15" hidden="1">
      <c r="A88" s="11" t="s">
        <v>455</v>
      </c>
      <c r="B88" s="5" t="s">
        <v>132</v>
      </c>
      <c r="C88" s="50"/>
    </row>
    <row r="89" spans="1:3" ht="15" hidden="1">
      <c r="A89" s="11" t="s">
        <v>456</v>
      </c>
      <c r="B89" s="5" t="s">
        <v>132</v>
      </c>
      <c r="C89" s="50"/>
    </row>
    <row r="90" spans="1:3" ht="25.5">
      <c r="A90" s="9" t="s">
        <v>336</v>
      </c>
      <c r="B90" s="7" t="s">
        <v>132</v>
      </c>
      <c r="C90" s="50">
        <v>0</v>
      </c>
    </row>
    <row r="91" spans="1:3" ht="15" hidden="1">
      <c r="A91" s="11" t="s">
        <v>447</v>
      </c>
      <c r="B91" s="5" t="s">
        <v>133</v>
      </c>
      <c r="C91" s="50"/>
    </row>
    <row r="92" spans="1:3" ht="15" hidden="1">
      <c r="A92" s="11" t="s">
        <v>448</v>
      </c>
      <c r="B92" s="5" t="s">
        <v>133</v>
      </c>
      <c r="C92" s="50"/>
    </row>
    <row r="93" spans="1:3" ht="15" hidden="1">
      <c r="A93" s="11" t="s">
        <v>449</v>
      </c>
      <c r="B93" s="5" t="s">
        <v>133</v>
      </c>
      <c r="C93" s="50"/>
    </row>
    <row r="94" spans="1:3" ht="15" hidden="1">
      <c r="A94" s="11" t="s">
        <v>450</v>
      </c>
      <c r="B94" s="5" t="s">
        <v>133</v>
      </c>
      <c r="C94" s="50"/>
    </row>
    <row r="95" spans="1:3" ht="15" hidden="1">
      <c r="A95" s="11" t="s">
        <v>451</v>
      </c>
      <c r="B95" s="5" t="s">
        <v>133</v>
      </c>
      <c r="C95" s="50"/>
    </row>
    <row r="96" spans="1:3" ht="15" hidden="1">
      <c r="A96" s="11" t="s">
        <v>452</v>
      </c>
      <c r="B96" s="5" t="s">
        <v>133</v>
      </c>
      <c r="C96" s="50"/>
    </row>
    <row r="97" spans="1:3" ht="15" hidden="1">
      <c r="A97" s="11" t="s">
        <v>453</v>
      </c>
      <c r="B97" s="5" t="s">
        <v>133</v>
      </c>
      <c r="C97" s="50"/>
    </row>
    <row r="98" spans="1:3" ht="15" hidden="1">
      <c r="A98" s="11" t="s">
        <v>454</v>
      </c>
      <c r="B98" s="5" t="s">
        <v>133</v>
      </c>
      <c r="C98" s="50"/>
    </row>
    <row r="99" spans="1:3" ht="15" hidden="1">
      <c r="A99" s="11" t="s">
        <v>455</v>
      </c>
      <c r="B99" s="5" t="s">
        <v>133</v>
      </c>
      <c r="C99" s="50"/>
    </row>
    <row r="100" spans="1:3" ht="15" hidden="1">
      <c r="A100" s="11" t="s">
        <v>456</v>
      </c>
      <c r="B100" s="5" t="s">
        <v>133</v>
      </c>
      <c r="C100" s="50"/>
    </row>
    <row r="101" spans="1:3" ht="15">
      <c r="A101" s="9" t="s">
        <v>335</v>
      </c>
      <c r="B101" s="7" t="s">
        <v>133</v>
      </c>
      <c r="C101" s="50">
        <v>0</v>
      </c>
    </row>
    <row r="102" spans="1:3" ht="15" hidden="1">
      <c r="A102" s="11" t="s">
        <v>457</v>
      </c>
      <c r="B102" s="4" t="s">
        <v>135</v>
      </c>
      <c r="C102" s="50"/>
    </row>
    <row r="103" spans="1:3" ht="15" hidden="1">
      <c r="A103" s="11" t="s">
        <v>458</v>
      </c>
      <c r="B103" s="5" t="s">
        <v>135</v>
      </c>
      <c r="C103" s="50"/>
    </row>
    <row r="104" spans="1:3" ht="15" hidden="1">
      <c r="A104" s="11" t="s">
        <v>459</v>
      </c>
      <c r="B104" s="4" t="s">
        <v>135</v>
      </c>
      <c r="C104" s="50"/>
    </row>
    <row r="105" spans="1:3" ht="15" hidden="1">
      <c r="A105" s="4" t="s">
        <v>460</v>
      </c>
      <c r="B105" s="5" t="s">
        <v>135</v>
      </c>
      <c r="C105" s="50"/>
    </row>
    <row r="106" spans="1:3" ht="15" hidden="1">
      <c r="A106" s="4" t="s">
        <v>461</v>
      </c>
      <c r="B106" s="4" t="s">
        <v>135</v>
      </c>
      <c r="C106" s="50"/>
    </row>
    <row r="107" spans="1:3" ht="15" hidden="1">
      <c r="A107" s="4" t="s">
        <v>462</v>
      </c>
      <c r="B107" s="5" t="s">
        <v>135</v>
      </c>
      <c r="C107" s="50"/>
    </row>
    <row r="108" spans="1:3" ht="15" hidden="1">
      <c r="A108" s="11" t="s">
        <v>463</v>
      </c>
      <c r="B108" s="4" t="s">
        <v>135</v>
      </c>
      <c r="C108" s="50"/>
    </row>
    <row r="109" spans="1:3" ht="15" hidden="1">
      <c r="A109" s="11" t="s">
        <v>467</v>
      </c>
      <c r="B109" s="5" t="s">
        <v>135</v>
      </c>
      <c r="C109" s="50"/>
    </row>
    <row r="110" spans="1:3" ht="15" hidden="1">
      <c r="A110" s="11" t="s">
        <v>465</v>
      </c>
      <c r="B110" s="4" t="s">
        <v>135</v>
      </c>
      <c r="C110" s="50"/>
    </row>
    <row r="111" spans="1:3" ht="15" hidden="1">
      <c r="A111" s="11" t="s">
        <v>466</v>
      </c>
      <c r="B111" s="5" t="s">
        <v>135</v>
      </c>
      <c r="C111" s="50"/>
    </row>
    <row r="112" spans="1:3" ht="25.5">
      <c r="A112" s="9" t="s">
        <v>334</v>
      </c>
      <c r="B112" s="7" t="s">
        <v>135</v>
      </c>
      <c r="C112" s="50">
        <v>200</v>
      </c>
    </row>
    <row r="113" spans="1:3" ht="15" hidden="1">
      <c r="A113" s="11" t="s">
        <v>457</v>
      </c>
      <c r="B113" s="4" t="s">
        <v>138</v>
      </c>
      <c r="C113" s="50"/>
    </row>
    <row r="114" spans="1:3" ht="15" hidden="1">
      <c r="A114" s="11" t="s">
        <v>458</v>
      </c>
      <c r="B114" s="4" t="s">
        <v>138</v>
      </c>
      <c r="C114" s="50"/>
    </row>
    <row r="115" spans="1:3" ht="15" hidden="1">
      <c r="A115" s="11" t="s">
        <v>459</v>
      </c>
      <c r="B115" s="4" t="s">
        <v>138</v>
      </c>
      <c r="C115" s="50"/>
    </row>
    <row r="116" spans="1:3" ht="15" hidden="1">
      <c r="A116" s="4" t="s">
        <v>460</v>
      </c>
      <c r="B116" s="4" t="s">
        <v>138</v>
      </c>
      <c r="C116" s="50"/>
    </row>
    <row r="117" spans="1:3" ht="15" hidden="1">
      <c r="A117" s="4" t="s">
        <v>461</v>
      </c>
      <c r="B117" s="4" t="s">
        <v>138</v>
      </c>
      <c r="C117" s="50"/>
    </row>
    <row r="118" spans="1:3" ht="15" hidden="1">
      <c r="A118" s="4" t="s">
        <v>462</v>
      </c>
      <c r="B118" s="4" t="s">
        <v>138</v>
      </c>
      <c r="C118" s="50"/>
    </row>
    <row r="119" spans="1:3" ht="15" hidden="1">
      <c r="A119" s="11" t="s">
        <v>463</v>
      </c>
      <c r="B119" s="4" t="s">
        <v>138</v>
      </c>
      <c r="C119" s="50"/>
    </row>
    <row r="120" spans="1:3" ht="15" hidden="1">
      <c r="A120" s="11" t="s">
        <v>467</v>
      </c>
      <c r="B120" s="4" t="s">
        <v>138</v>
      </c>
      <c r="C120" s="50"/>
    </row>
    <row r="121" spans="1:3" ht="15" hidden="1">
      <c r="A121" s="11" t="s">
        <v>465</v>
      </c>
      <c r="B121" s="4" t="s">
        <v>138</v>
      </c>
      <c r="C121" s="50"/>
    </row>
    <row r="122" spans="1:3" ht="15" hidden="1">
      <c r="A122" s="11" t="s">
        <v>466</v>
      </c>
      <c r="B122" s="4" t="s">
        <v>138</v>
      </c>
      <c r="C122" s="50"/>
    </row>
    <row r="123" spans="1:3" ht="15">
      <c r="A123" s="13" t="s">
        <v>136</v>
      </c>
      <c r="B123" s="7" t="s">
        <v>137</v>
      </c>
      <c r="C123" s="50">
        <v>200</v>
      </c>
    </row>
    <row r="124" spans="1:3" ht="15">
      <c r="A124" s="13" t="s">
        <v>366</v>
      </c>
      <c r="B124" s="7" t="s">
        <v>138</v>
      </c>
      <c r="C124" s="50">
        <v>0</v>
      </c>
    </row>
  </sheetData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  <headerFooter>
    <oddHeader xml:space="preserve">&amp;R7. melléklet a  /2017(     )Önkormányzati rendelethez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8"/>
  <sheetViews>
    <sheetView view="pageLayout" workbookViewId="0" topLeftCell="A37">
      <selection activeCell="A5" sqref="A5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131" t="s">
        <v>549</v>
      </c>
      <c r="B1" s="132"/>
      <c r="C1" s="132"/>
    </row>
    <row r="2" spans="1:3" ht="26.25" customHeight="1">
      <c r="A2" s="134" t="s">
        <v>10</v>
      </c>
      <c r="B2" s="134"/>
      <c r="C2" s="134"/>
    </row>
    <row r="3" spans="1:3" ht="18.75" customHeight="1">
      <c r="A3" s="44"/>
      <c r="B3" s="45"/>
      <c r="C3" s="45"/>
    </row>
    <row r="4" ht="23.25" customHeight="1">
      <c r="A4" s="3" t="s">
        <v>499</v>
      </c>
    </row>
    <row r="5" spans="1:3" ht="25.5">
      <c r="A5" s="34" t="s">
        <v>498</v>
      </c>
      <c r="B5" s="2" t="s">
        <v>12</v>
      </c>
      <c r="C5" s="43" t="s">
        <v>1</v>
      </c>
    </row>
    <row r="6" spans="1:3" ht="15">
      <c r="A6" s="10" t="s">
        <v>296</v>
      </c>
      <c r="B6" s="5" t="s">
        <v>85</v>
      </c>
      <c r="C6" s="50"/>
    </row>
    <row r="7" spans="1:3" ht="15">
      <c r="A7" s="10" t="s">
        <v>297</v>
      </c>
      <c r="B7" s="5" t="s">
        <v>85</v>
      </c>
      <c r="C7" s="50"/>
    </row>
    <row r="8" spans="1:3" ht="15">
      <c r="A8" s="10" t="s">
        <v>298</v>
      </c>
      <c r="B8" s="5" t="s">
        <v>85</v>
      </c>
      <c r="C8" s="50"/>
    </row>
    <row r="9" spans="1:3" ht="15">
      <c r="A9" s="10" t="s">
        <v>299</v>
      </c>
      <c r="B9" s="5" t="s">
        <v>85</v>
      </c>
      <c r="C9" s="50"/>
    </row>
    <row r="10" spans="1:3" ht="15">
      <c r="A10" s="11" t="s">
        <v>300</v>
      </c>
      <c r="B10" s="5" t="s">
        <v>85</v>
      </c>
      <c r="C10" s="50"/>
    </row>
    <row r="11" spans="1:3" ht="15">
      <c r="A11" s="11" t="s">
        <v>301</v>
      </c>
      <c r="B11" s="5" t="s">
        <v>85</v>
      </c>
      <c r="C11" s="50"/>
    </row>
    <row r="12" spans="1:3" ht="15">
      <c r="A12" s="13" t="s">
        <v>5</v>
      </c>
      <c r="B12" s="12" t="s">
        <v>85</v>
      </c>
      <c r="C12" s="51">
        <f>SUM(C6:C11)</f>
        <v>0</v>
      </c>
    </row>
    <row r="13" spans="1:3" ht="15">
      <c r="A13" s="10" t="s">
        <v>302</v>
      </c>
      <c r="B13" s="5" t="s">
        <v>86</v>
      </c>
      <c r="C13" s="50"/>
    </row>
    <row r="14" spans="1:3" ht="15">
      <c r="A14" s="14" t="s">
        <v>4</v>
      </c>
      <c r="B14" s="12" t="s">
        <v>86</v>
      </c>
      <c r="C14" s="51">
        <f>SUM(C13)</f>
        <v>0</v>
      </c>
    </row>
    <row r="15" spans="1:3" ht="15">
      <c r="A15" s="10" t="s">
        <v>303</v>
      </c>
      <c r="B15" s="5" t="s">
        <v>87</v>
      </c>
      <c r="C15" s="50"/>
    </row>
    <row r="16" spans="1:3" ht="15">
      <c r="A16" s="10" t="s">
        <v>304</v>
      </c>
      <c r="B16" s="5" t="s">
        <v>87</v>
      </c>
      <c r="C16" s="50"/>
    </row>
    <row r="17" spans="1:3" ht="15">
      <c r="A17" s="11" t="s">
        <v>305</v>
      </c>
      <c r="B17" s="5" t="s">
        <v>87</v>
      </c>
      <c r="C17" s="50"/>
    </row>
    <row r="18" spans="1:3" ht="15">
      <c r="A18" s="11" t="s">
        <v>306</v>
      </c>
      <c r="B18" s="5" t="s">
        <v>87</v>
      </c>
      <c r="C18" s="50"/>
    </row>
    <row r="19" spans="1:3" ht="15">
      <c r="A19" s="11" t="s">
        <v>307</v>
      </c>
      <c r="B19" s="5" t="s">
        <v>87</v>
      </c>
      <c r="C19" s="50"/>
    </row>
    <row r="20" spans="1:3" ht="30">
      <c r="A20" s="15" t="s">
        <v>308</v>
      </c>
      <c r="B20" s="5" t="s">
        <v>87</v>
      </c>
      <c r="C20" s="50"/>
    </row>
    <row r="21" spans="1:3" ht="15">
      <c r="A21" s="9" t="s">
        <v>3</v>
      </c>
      <c r="B21" s="12" t="s">
        <v>87</v>
      </c>
      <c r="C21" s="51">
        <f>SUM(C15:C20)</f>
        <v>0</v>
      </c>
    </row>
    <row r="22" spans="1:3" ht="15">
      <c r="A22" s="10" t="s">
        <v>309</v>
      </c>
      <c r="B22" s="5" t="s">
        <v>88</v>
      </c>
      <c r="C22" s="50"/>
    </row>
    <row r="23" spans="1:3" ht="15">
      <c r="A23" s="10" t="s">
        <v>310</v>
      </c>
      <c r="B23" s="5" t="s">
        <v>88</v>
      </c>
      <c r="C23" s="50"/>
    </row>
    <row r="24" spans="1:3" ht="15">
      <c r="A24" s="9" t="s">
        <v>2</v>
      </c>
      <c r="B24" s="7" t="s">
        <v>88</v>
      </c>
      <c r="C24" s="50"/>
    </row>
    <row r="25" spans="1:3" ht="15">
      <c r="A25" s="10" t="s">
        <v>311</v>
      </c>
      <c r="B25" s="5" t="s">
        <v>89</v>
      </c>
      <c r="C25" s="50"/>
    </row>
    <row r="26" spans="1:3" ht="15">
      <c r="A26" s="10" t="s">
        <v>312</v>
      </c>
      <c r="B26" s="5" t="s">
        <v>89</v>
      </c>
      <c r="C26" s="50"/>
    </row>
    <row r="27" spans="1:3" ht="15">
      <c r="A27" s="11" t="s">
        <v>313</v>
      </c>
      <c r="B27" s="5" t="s">
        <v>89</v>
      </c>
      <c r="C27" s="50"/>
    </row>
    <row r="28" spans="1:3" ht="15">
      <c r="A28" s="11" t="s">
        <v>314</v>
      </c>
      <c r="B28" s="5" t="s">
        <v>89</v>
      </c>
      <c r="C28" s="50"/>
    </row>
    <row r="29" spans="1:3" ht="15">
      <c r="A29" s="11" t="s">
        <v>315</v>
      </c>
      <c r="B29" s="5" t="s">
        <v>89</v>
      </c>
      <c r="C29" s="50">
        <v>750</v>
      </c>
    </row>
    <row r="30" spans="1:3" ht="15">
      <c r="A30" s="11" t="s">
        <v>316</v>
      </c>
      <c r="B30" s="5" t="s">
        <v>89</v>
      </c>
      <c r="C30" s="50"/>
    </row>
    <row r="31" spans="1:3" ht="15">
      <c r="A31" s="11" t="s">
        <v>317</v>
      </c>
      <c r="B31" s="5" t="s">
        <v>89</v>
      </c>
      <c r="C31" s="50"/>
    </row>
    <row r="32" spans="1:3" ht="15">
      <c r="A32" s="11" t="s">
        <v>318</v>
      </c>
      <c r="B32" s="5" t="s">
        <v>89</v>
      </c>
      <c r="C32" s="50"/>
    </row>
    <row r="33" spans="1:3" ht="15">
      <c r="A33" s="11" t="s">
        <v>319</v>
      </c>
      <c r="B33" s="5" t="s">
        <v>89</v>
      </c>
      <c r="C33" s="50"/>
    </row>
    <row r="34" spans="1:3" ht="15">
      <c r="A34" s="11" t="s">
        <v>320</v>
      </c>
      <c r="B34" s="5" t="s">
        <v>89</v>
      </c>
      <c r="C34" s="50"/>
    </row>
    <row r="35" spans="1:3" ht="30">
      <c r="A35" s="11" t="s">
        <v>321</v>
      </c>
      <c r="B35" s="5" t="s">
        <v>89</v>
      </c>
      <c r="C35" s="50"/>
    </row>
    <row r="36" spans="1:3" ht="30">
      <c r="A36" s="11" t="s">
        <v>322</v>
      </c>
      <c r="B36" s="5" t="s">
        <v>89</v>
      </c>
      <c r="C36" s="50">
        <v>350</v>
      </c>
    </row>
    <row r="37" spans="1:3" ht="15">
      <c r="A37" s="9" t="s">
        <v>323</v>
      </c>
      <c r="B37" s="12" t="s">
        <v>89</v>
      </c>
      <c r="C37" s="51">
        <v>350</v>
      </c>
    </row>
    <row r="38" spans="1:3" ht="15.75">
      <c r="A38" s="88" t="s">
        <v>324</v>
      </c>
      <c r="B38" s="7" t="s">
        <v>90</v>
      </c>
      <c r="C38" s="51">
        <v>1100</v>
      </c>
    </row>
  </sheetData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7" r:id="rId1"/>
  <headerFooter>
    <oddHeader>&amp;R8. melléklet a   /2017(        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2017-09-29T06:20:12Z</cp:lastPrinted>
  <dcterms:created xsi:type="dcterms:W3CDTF">2014-01-03T21:48:14Z</dcterms:created>
  <dcterms:modified xsi:type="dcterms:W3CDTF">2017-09-29T06:41:46Z</dcterms:modified>
  <cp:category/>
  <cp:version/>
  <cp:contentType/>
  <cp:contentStatus/>
</cp:coreProperties>
</file>