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közös cuccok\2017. évi Testületi ülés\Nick, 2017.06.27\"/>
    </mc:Choice>
  </mc:AlternateContent>
  <bookViews>
    <workbookView xWindow="240" yWindow="75" windowWidth="19425" windowHeight="7935" activeTab="5"/>
  </bookViews>
  <sheets>
    <sheet name="1.bevételek" sheetId="3" r:id="rId1"/>
    <sheet name="2.kiadás" sheetId="2" r:id="rId2"/>
    <sheet name="3.Állami támog." sheetId="36" r:id="rId3"/>
    <sheet name="4.átvett" sheetId="31" state="hidden" r:id="rId4"/>
    <sheet name="5.adók" sheetId="32" state="hidden" r:id="rId5"/>
    <sheet name="6.felhalm.kiad." sheetId="11" r:id="rId6"/>
    <sheet name="7.átadott" sheetId="30" state="hidden" r:id="rId7"/>
    <sheet name="8.szociális" sheetId="29" state="hidden" r:id="rId8"/>
  </sheets>
  <definedNames>
    <definedName name="_xlnm.Print_Area" localSheetId="0">'1.bevételek'!$A$1:$F$95</definedName>
    <definedName name="_xlnm.Print_Area" localSheetId="1">'2.kiadás'!$A$1:$F$129</definedName>
    <definedName name="_xlnm.Print_Area" localSheetId="3">'4.átvett'!$A$1:$C$116</definedName>
    <definedName name="_xlnm.Print_Area" localSheetId="5">'6.felhalm.kiad.'!$A$1:$C$39</definedName>
    <definedName name="_xlnm.Print_Area" localSheetId="6">'7.átadott'!$A$1:$C$126</definedName>
    <definedName name="_xlnm.Print_Area" localSheetId="7">'8.szociális'!$A$1:$C$39</definedName>
  </definedNames>
  <calcPr calcId="162913"/>
</workbook>
</file>

<file path=xl/calcChain.xml><?xml version="1.0" encoding="utf-8"?>
<calcChain xmlns="http://schemas.openxmlformats.org/spreadsheetml/2006/main">
  <c r="C25" i="11" l="1"/>
  <c r="C38" i="11"/>
  <c r="F128" i="2"/>
  <c r="F87" i="2" l="1"/>
  <c r="D87" i="2"/>
  <c r="F82" i="2"/>
  <c r="F59" i="2"/>
  <c r="F60" i="2"/>
  <c r="F61" i="2"/>
  <c r="F62" i="2"/>
  <c r="F63" i="2"/>
  <c r="F64" i="2"/>
  <c r="F47" i="2"/>
  <c r="C48" i="2"/>
  <c r="F16" i="2"/>
  <c r="F71" i="2" l="1"/>
  <c r="F72" i="2"/>
  <c r="F73" i="2"/>
  <c r="F11" i="3" l="1"/>
  <c r="C38" i="30"/>
  <c r="C34" i="30"/>
  <c r="E16" i="36"/>
  <c r="C43" i="30" l="1"/>
  <c r="C92" i="2"/>
  <c r="C102" i="2" s="1"/>
  <c r="F89" i="2"/>
  <c r="F90" i="2"/>
  <c r="F91" i="2"/>
  <c r="F88" i="2"/>
  <c r="F85" i="2"/>
  <c r="F81" i="2"/>
  <c r="F66" i="2"/>
  <c r="F67" i="2"/>
  <c r="F68" i="2"/>
  <c r="F69" i="2"/>
  <c r="F57" i="2"/>
  <c r="C45" i="2"/>
  <c r="F41" i="2"/>
  <c r="F39" i="2"/>
  <c r="F37" i="2"/>
  <c r="F36" i="2"/>
  <c r="C42" i="2"/>
  <c r="F32" i="2"/>
  <c r="F29" i="2"/>
  <c r="F30" i="2"/>
  <c r="F33" i="2"/>
  <c r="F35" i="2"/>
  <c r="F38" i="2"/>
  <c r="F40" i="2"/>
  <c r="F43" i="2"/>
  <c r="F44" i="2"/>
  <c r="F46" i="2"/>
  <c r="F28" i="2"/>
  <c r="F17" i="2"/>
  <c r="F13" i="2"/>
  <c r="F23" i="2"/>
  <c r="F8" i="2"/>
  <c r="F9" i="2"/>
  <c r="F10" i="2"/>
  <c r="F11" i="2"/>
  <c r="F12" i="2"/>
  <c r="F15" i="2"/>
  <c r="F18" i="2"/>
  <c r="F19" i="2"/>
  <c r="F20" i="2"/>
  <c r="F24" i="2"/>
  <c r="F14" i="2" l="1"/>
  <c r="C21" i="2"/>
  <c r="F21" i="2" s="1"/>
  <c r="F7" i="2"/>
  <c r="F22" i="2"/>
  <c r="C34" i="2"/>
  <c r="E93" i="3"/>
  <c r="D93" i="3"/>
  <c r="F77" i="3"/>
  <c r="F78" i="3"/>
  <c r="F79" i="3"/>
  <c r="F81" i="3"/>
  <c r="F82" i="3"/>
  <c r="F83" i="3"/>
  <c r="F84" i="3"/>
  <c r="F85" i="3"/>
  <c r="F87" i="3"/>
  <c r="F88" i="3"/>
  <c r="F89" i="3"/>
  <c r="F90" i="3"/>
  <c r="F91" i="3"/>
  <c r="F92" i="3"/>
  <c r="C66" i="3"/>
  <c r="F76" i="3" l="1"/>
  <c r="F80" i="3"/>
  <c r="F46" i="3"/>
  <c r="F42" i="3"/>
  <c r="F43" i="3"/>
  <c r="F44" i="3"/>
  <c r="C49" i="3"/>
  <c r="E36" i="3"/>
  <c r="E38" i="3" s="1"/>
  <c r="F32" i="3"/>
  <c r="F33" i="3"/>
  <c r="F35" i="3"/>
  <c r="F34" i="3"/>
  <c r="D36" i="3"/>
  <c r="F6" i="3"/>
  <c r="F17" i="3"/>
  <c r="F8" i="3"/>
  <c r="F10" i="3"/>
  <c r="C12" i="3"/>
  <c r="C18" i="3" s="1"/>
  <c r="D25" i="2"/>
  <c r="D26" i="2" s="1"/>
  <c r="C68" i="30"/>
  <c r="E23" i="36"/>
  <c r="E30" i="36" s="1"/>
  <c r="C21" i="29"/>
  <c r="C14" i="29"/>
  <c r="C12" i="29"/>
  <c r="E101" i="2"/>
  <c r="F101" i="2"/>
  <c r="E92" i="2"/>
  <c r="F92" i="2"/>
  <c r="E87" i="2"/>
  <c r="E102" i="2" s="1"/>
  <c r="E66" i="3" s="1"/>
  <c r="E75" i="2"/>
  <c r="D101" i="2"/>
  <c r="D92" i="2"/>
  <c r="C38" i="31"/>
  <c r="C86" i="3"/>
  <c r="F86" i="3" s="1"/>
  <c r="F58" i="2"/>
  <c r="F45" i="2"/>
  <c r="F48" i="2"/>
  <c r="F42" i="2"/>
  <c r="F34" i="2"/>
  <c r="C31" i="2"/>
  <c r="C25" i="2"/>
  <c r="C26" i="2" s="1"/>
  <c r="E49" i="3"/>
  <c r="C38" i="3"/>
  <c r="C21" i="32"/>
  <c r="C9" i="32"/>
  <c r="D12" i="3"/>
  <c r="D18" i="3" s="1"/>
  <c r="E12" i="3"/>
  <c r="E18" i="3" s="1"/>
  <c r="D102" i="2" l="1"/>
  <c r="D66" i="3" s="1"/>
  <c r="E64" i="3"/>
  <c r="E65" i="3" s="1"/>
  <c r="C93" i="3"/>
  <c r="E94" i="3"/>
  <c r="F93" i="3"/>
  <c r="F31" i="2"/>
  <c r="F49" i="2" s="1"/>
  <c r="C49" i="2"/>
  <c r="C64" i="3"/>
  <c r="D49" i="3"/>
  <c r="D38" i="3"/>
  <c r="F41" i="3"/>
  <c r="F49" i="3" s="1"/>
  <c r="F9" i="3"/>
  <c r="F12" i="3" s="1"/>
  <c r="F18" i="3" s="1"/>
  <c r="F31" i="3"/>
  <c r="F36" i="3" s="1"/>
  <c r="F30" i="3"/>
  <c r="F102" i="2"/>
  <c r="F66" i="3" s="1"/>
  <c r="D75" i="2"/>
  <c r="D103" i="2" s="1"/>
  <c r="D128" i="2" s="1"/>
  <c r="F25" i="2"/>
  <c r="D64" i="3" l="1"/>
  <c r="D94" i="3" s="1"/>
  <c r="F38" i="3"/>
  <c r="F64" i="3" s="1"/>
  <c r="F26" i="2"/>
  <c r="C94" i="3"/>
  <c r="F94" i="3" l="1"/>
  <c r="D65" i="3"/>
  <c r="C74" i="2" l="1"/>
  <c r="C75" i="2" s="1"/>
  <c r="C65" i="3" s="1"/>
  <c r="F74" i="2"/>
  <c r="F75" i="2" s="1"/>
  <c r="C103" i="2" l="1"/>
  <c r="F65" i="3"/>
  <c r="C128" i="2" l="1"/>
  <c r="F103" i="2"/>
</calcChain>
</file>

<file path=xl/sharedStrings.xml><?xml version="1.0" encoding="utf-8"?>
<sst xmlns="http://schemas.openxmlformats.org/spreadsheetml/2006/main" count="1108" uniqueCount="588">
  <si>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</si>
  <si>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</si>
  <si>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</si>
  <si>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</si>
  <si>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</si>
  <si>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</si>
  <si>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</si>
  <si>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</si>
  <si>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</si>
  <si>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</si>
  <si>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</si>
  <si>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</si>
  <si>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</si>
  <si>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</si>
  <si>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</si>
  <si>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</si>
  <si>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</si>
  <si>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</si>
  <si>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</si>
  <si>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</si>
  <si>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</si>
  <si>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</si>
  <si>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</si>
  <si>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</si>
  <si>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</si>
  <si>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</si>
  <si>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</si>
  <si>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</si>
  <si>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</si>
  <si>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</si>
  <si>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</si>
  <si>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</si>
  <si>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</si>
  <si>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</si>
  <si>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</si>
  <si>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</si>
  <si>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</si>
  <si>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</si>
  <si>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</si>
  <si>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</si>
  <si>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</si>
  <si>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</si>
  <si>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</si>
  <si>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</si>
  <si>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</si>
  <si>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</si>
  <si>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</si>
  <si>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</si>
  <si>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</si>
  <si>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</si>
  <si>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</si>
  <si>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</si>
  <si>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</si>
  <si>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</si>
  <si>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</si>
  <si>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</si>
  <si>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</si>
  <si>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</si>
  <si>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</si>
  <si>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</si>
  <si>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</si>
  <si>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</si>
  <si>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</si>
  <si>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</si>
  <si>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</si>
  <si>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</si>
  <si>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</si>
  <si>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</si>
  <si>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</si>
  <si>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</si>
  <si>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</si>
  <si>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</si>
  <si>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</si>
  <si>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</si>
  <si>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</si>
  <si>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</si>
  <si>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</si>
  <si>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</si>
  <si>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</si>
  <si>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</si>
  <si>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</si>
  <si>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</si>
  <si>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</si>
  <si>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</si>
  <si>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</si>
  <si>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</si>
  <si>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</si>
  <si>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</si>
  <si>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</si>
  <si>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</si>
  <si>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</si>
  <si>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</si>
  <si>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</si>
  <si>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</si>
  <si>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</si>
  <si>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</si>
  <si>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</si>
  <si>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</si>
  <si>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</si>
  <si>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</si>
  <si>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</si>
  <si>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</si>
  <si>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</si>
  <si>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</si>
  <si>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</si>
  <si>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</si>
  <si>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</si>
  <si>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</si>
  <si>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</si>
  <si>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</si>
  <si>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</si>
  <si>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</si>
  <si>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</si>
  <si>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</si>
  <si>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</si>
  <si>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</si>
  <si>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</si>
  <si>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</si>
  <si>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</si>
  <si>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</si>
  <si>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</si>
  <si>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</si>
  <si>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</si>
  <si>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</si>
  <si>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</si>
  <si>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</si>
  <si>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</si>
  <si>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</si>
  <si>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</si>
  <si>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</si>
  <si>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</si>
  <si>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</si>
  <si>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</si>
  <si>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</si>
  <si>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</si>
  <si>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</si>
  <si>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</si>
  <si>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</si>
  <si>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</si>
  <si>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</si>
  <si>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</si>
  <si>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</si>
  <si>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</si>
  <si>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</si>
  <si>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</si>
  <si>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</si>
  <si>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</si>
  <si>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</si>
  <si>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</si>
  <si>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</si>
  <si>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</si>
  <si>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</si>
  <si>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</si>
  <si>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</si>
  <si>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</si>
  <si>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</si>
  <si>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</si>
  <si>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</si>
  <si>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</si>
  <si>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</si>
  <si>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</si>
  <si>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</si>
  <si>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</si>
  <si>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</si>
  <si>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</si>
  <si>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</si>
  <si>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</si>
  <si>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</si>
  <si>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</si>
  <si>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</si>
  <si>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</si>
  <si>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</si>
  <si>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</si>
  <si>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</si>
  <si>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</si>
  <si>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</si>
  <si>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</si>
  <si>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</si>
  <si>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</si>
  <si>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</si>
  <si>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</si>
  <si>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</si>
  <si>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</si>
  <si>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</si>
  <si>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</si>
  <si>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</si>
  <si>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</si>
  <si>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</si>
  <si>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</si>
  <si>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</si>
  <si>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</si>
  <si>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</si>
  <si>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</si>
  <si>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</si>
  <si>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</si>
  <si>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</si>
  <si>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</si>
  <si>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</si>
  <si>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</si>
  <si>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</si>
  <si>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</si>
  <si>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</si>
  <si>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</si>
  <si>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</si>
  <si>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</si>
  <si>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</si>
  <si>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</si>
  <si>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</si>
  <si>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</si>
  <si>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</si>
  <si>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</si>
  <si>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</si>
  <si>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</si>
  <si>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</si>
  <si>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</si>
  <si>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</si>
  <si>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</si>
  <si>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</si>
  <si>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</si>
  <si>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</si>
  <si>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</si>
  <si>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</si>
  <si>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</si>
  <si>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</si>
  <si>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</si>
  <si>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</si>
  <si>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</si>
  <si>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</si>
  <si>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</si>
  <si>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</si>
  <si>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</si>
  <si>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</si>
  <si>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</si>
  <si>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</si>
  <si>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</si>
  <si>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</si>
  <si>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</si>
  <si>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</si>
  <si>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</si>
  <si>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</si>
  <si>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</si>
  <si>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</si>
  <si>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</si>
  <si>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</si>
  <si>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</si>
  <si>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</si>
  <si>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</si>
  <si>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</si>
  <si>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</si>
  <si>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</si>
  <si>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</si>
  <si>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</si>
  <si>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</si>
  <si>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</si>
  <si>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</si>
  <si>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</si>
  <si>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</si>
  <si>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</si>
  <si>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</si>
  <si>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</si>
  <si>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</si>
  <si>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</si>
  <si>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</si>
  <si>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</si>
  <si>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</si>
  <si>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</si>
  <si>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</si>
  <si>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</si>
  <si>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</si>
  <si>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</si>
  <si>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</si>
  <si>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</si>
  <si>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</si>
  <si>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</si>
  <si>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</si>
  <si>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</si>
  <si>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</si>
  <si>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</si>
  <si>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</si>
  <si>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</si>
  <si>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</si>
  <si>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</si>
  <si>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</si>
  <si>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</si>
  <si>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</si>
  <si>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</si>
  <si>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</si>
  <si>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</si>
  <si>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</si>
  <si>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</si>
  <si>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</si>
  <si>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</si>
  <si>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</si>
  <si>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</si>
  <si>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</si>
  <si>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</si>
  <si>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</si>
  <si>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</si>
  <si>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</si>
  <si>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</si>
  <si>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</si>
  <si>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</si>
  <si>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</si>
  <si>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</si>
  <si>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</si>
  <si>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</si>
  <si>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</si>
  <si>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</si>
  <si>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</si>
  <si>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</si>
  <si>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</si>
  <si>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</si>
  <si>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</si>
  <si>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</si>
  <si>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</si>
  <si>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</si>
  <si>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</si>
  <si>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</si>
  <si>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</si>
  <si>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</si>
  <si>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</si>
  <si>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</si>
  <si>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</si>
  <si>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</si>
  <si>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</si>
  <si>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</si>
  <si>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</si>
  <si>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</si>
  <si>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</si>
  <si>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</si>
  <si>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</si>
  <si>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</si>
  <si>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</si>
  <si>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</si>
  <si>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</si>
  <si>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</si>
  <si>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</si>
  <si>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</si>
  <si>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</si>
  <si>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</si>
  <si>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</si>
  <si>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</si>
  <si>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</si>
  <si>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</si>
  <si>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</si>
  <si>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</si>
  <si>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</si>
  <si>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</si>
  <si>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</si>
  <si>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</si>
  <si>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</si>
  <si>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</si>
  <si>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</si>
  <si>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</si>
  <si>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</si>
  <si>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</si>
  <si>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</si>
  <si>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</si>
  <si>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</si>
  <si>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</si>
  <si>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</si>
  <si>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</si>
  <si>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</si>
  <si>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</si>
  <si>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</si>
  <si>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</si>
  <si>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</si>
  <si>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</si>
  <si>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</si>
  <si>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</si>
  <si>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</si>
  <si>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</si>
  <si>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</si>
  <si>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</si>
  <si>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</si>
  <si>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</si>
  <si>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</si>
  <si>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</si>
  <si>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</si>
  <si>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</si>
  <si>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</si>
  <si>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</si>
  <si>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</si>
  <si>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</si>
  <si>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</si>
  <si>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</si>
  <si>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</si>
  <si>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</si>
  <si>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</si>
  <si>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</si>
  <si>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</si>
  <si>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</si>
  <si>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</si>
  <si>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</si>
  <si>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</si>
  <si>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</si>
  <si>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</si>
  <si>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</si>
  <si>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</si>
  <si>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</si>
  <si>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</si>
  <si>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</si>
  <si>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</si>
  <si>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</si>
  <si>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</si>
  <si>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</si>
  <si>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</si>
  <si>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</si>
  <si>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</si>
  <si>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</si>
  <si>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</si>
  <si>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</si>
  <si>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</si>
  <si>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</si>
  <si>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</si>
  <si>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</si>
  <si>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</si>
  <si>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</si>
  <si>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</si>
  <si>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</si>
  <si>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</si>
  <si>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</si>
  <si>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</si>
  <si>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</si>
  <si>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</si>
  <si>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</si>
  <si>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</si>
  <si>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</si>
  <si>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</si>
  <si>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</si>
  <si>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</si>
  <si>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</si>
  <si>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</si>
  <si>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</si>
  <si>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</si>
  <si>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</si>
  <si>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</si>
  <si>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</si>
  <si>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</si>
  <si>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</si>
  <si>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</si>
  <si>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</si>
  <si>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</si>
  <si>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</si>
  <si>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</si>
  <si>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</si>
  <si>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</si>
  <si>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</si>
  <si>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</si>
  <si>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</si>
  <si>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</si>
  <si>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</si>
  <si>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</si>
  <si>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</si>
  <si>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</si>
  <si>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</si>
  <si>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</si>
  <si>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</si>
  <si>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</si>
  <si>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</si>
  <si>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</si>
  <si>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</si>
  <si>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</si>
  <si>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</si>
  <si>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</si>
  <si>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</si>
  <si>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</si>
  <si>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</si>
  <si>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</si>
  <si>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</si>
  <si>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</si>
  <si>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</si>
  <si>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</si>
  <si>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</si>
  <si>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</si>
  <si>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</si>
  <si>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</si>
  <si>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</si>
  <si>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</si>
  <si>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</si>
  <si>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</si>
  <si>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</si>
  <si>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</si>
  <si>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</si>
  <si>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</si>
  <si>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</si>
  <si>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</si>
  <si>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</si>
  <si>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</si>
  <si>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</si>
  <si>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</si>
  <si>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</si>
  <si>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</si>
  <si>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</si>
  <si>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</si>
  <si>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</si>
  <si>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</si>
  <si>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</si>
  <si>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</si>
  <si>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</si>
  <si>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</si>
  <si>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</si>
  <si>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</si>
  <si>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</si>
  <si>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</si>
  <si>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</si>
  <si>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</si>
  <si>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</si>
  <si>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</si>
  <si>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</si>
  <si>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</si>
  <si>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</si>
  <si>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</si>
  <si>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</si>
  <si>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</si>
  <si>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</si>
  <si>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</si>
  <si>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</si>
  <si>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</si>
  <si>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ÖNKORMÁNYZATI ELŐIRÁNYZATOK</t>
  </si>
  <si>
    <t>Beruházások és felújítások (E Ft)</t>
  </si>
  <si>
    <t>Szennyvíztelep felújítása (VASIVÍZ által)</t>
  </si>
  <si>
    <t>TÁJÉKOZTATÓ</t>
  </si>
  <si>
    <t>ezer Ft-ban</t>
  </si>
  <si>
    <t>Sor-</t>
  </si>
  <si>
    <t xml:space="preserve">Létszám  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</si>
  <si>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</si>
  <si>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</si>
  <si>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</si>
  <si>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</si>
  <si>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</si>
  <si>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</si>
  <si>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</si>
  <si>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</si>
  <si>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</si>
  <si>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</si>
  <si>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</si>
  <si>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</si>
  <si>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</si>
  <si>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</si>
  <si>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</si>
  <si>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I.I.d.)</t>
  </si>
  <si>
    <t>Egyéb kötelező önkormányzati feladatok támogatása</t>
  </si>
  <si>
    <t>I.  Összesen</t>
  </si>
  <si>
    <t>III.</t>
  </si>
  <si>
    <t>Szociális étkeztetés</t>
  </si>
  <si>
    <t>III.   Összesen:</t>
  </si>
  <si>
    <t>IV.</t>
  </si>
  <si>
    <t>Települési önkormányzat kulturális feladatainak támogatása</t>
  </si>
  <si>
    <t>Kv.tv.</t>
  </si>
  <si>
    <t>3.sz.melléklet 17. pontja</t>
  </si>
  <si>
    <t>Lakott külterülettel kapcs feladatok</t>
  </si>
  <si>
    <t>Állami hozzájárulás mindösszesen:</t>
  </si>
  <si>
    <t>Fajl. összeg</t>
  </si>
  <si>
    <t xml:space="preserve">Egyéb működési célú támogatások bevételei államháztartáson belülről  </t>
  </si>
  <si>
    <t>egyéb fejezeti kezelésű előirányzatok részére BURSA HUNGARICA</t>
  </si>
  <si>
    <t>helyi önkormányzatok és költségvetési szerveik részére, ezen belül</t>
  </si>
  <si>
    <t xml:space="preserve">                      Nőgyógyászati ellátás</t>
  </si>
  <si>
    <t xml:space="preserve">                      Fizioterápia</t>
  </si>
  <si>
    <t xml:space="preserve">                      Könyvtári feladatokhoz</t>
  </si>
  <si>
    <t>társulások és költségvetési szerveik részére, ezen belül</t>
  </si>
  <si>
    <t xml:space="preserve">                      Répcelaki Százszorszép Óvodához hozzájárulás</t>
  </si>
  <si>
    <t xml:space="preserve">                      Védőnői feladatokra</t>
  </si>
  <si>
    <t>egyéb vállalkozások részére, ezen belül:</t>
  </si>
  <si>
    <t xml:space="preserve">                       POT-EST KFT</t>
  </si>
  <si>
    <t xml:space="preserve">                       MED-UNIV BT</t>
  </si>
  <si>
    <t xml:space="preserve">                       VASI-ACHAT</t>
  </si>
  <si>
    <t xml:space="preserve">Közvetített szolgáltatások értéke </t>
  </si>
  <si>
    <t xml:space="preserve">Tulajdonosi bevételek </t>
  </si>
  <si>
    <t xml:space="preserve">Települési önkormányzatok szociális és gyermekjóléti  feladatainak támogatása </t>
  </si>
  <si>
    <t>I.I.e.)</t>
  </si>
  <si>
    <t>Kiegészítés</t>
  </si>
  <si>
    <t>Szociális  feladataok támogatása</t>
  </si>
  <si>
    <t>Stociális feladatok egyéb támogatása</t>
  </si>
  <si>
    <t xml:space="preserve">                      Társulás működési költségeire</t>
  </si>
  <si>
    <t>Táncsics utca felújítása +pályázat külterületi utcák</t>
  </si>
  <si>
    <t xml:space="preserve"> Nick Község Önkormányzatát megillető 2017. évi hozzájárulásokról</t>
  </si>
  <si>
    <t>társadalombiztosítás pénzügyi alapjai részére (ÚJSZÜLÖTTEK TÁMOGATÁSA)</t>
  </si>
  <si>
    <t>Nick Község Önkormányzata 2017. évi költségvetése</t>
  </si>
  <si>
    <t>Egyéb dologi kiadások</t>
  </si>
  <si>
    <t>K355</t>
  </si>
  <si>
    <t>A helyi önk-nak előző évi elszám-ból származó kiadások</t>
  </si>
  <si>
    <t>K5021</t>
  </si>
  <si>
    <t>Ingatlanok beszerzése</t>
  </si>
  <si>
    <t>Szociális ágazati összevont pótlék</t>
  </si>
  <si>
    <t xml:space="preserve">Ingatlanok beszerzése, létesítése , ebből: </t>
  </si>
  <si>
    <t xml:space="preserve">   Győr-Sopron-Ebenfurti Vasúti Zrt-től ingatlan vásárlás</t>
  </si>
  <si>
    <t xml:space="preserve">   Egyéb célokra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</si>
</sst>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Georgia"/>
      <family val="1"/>
      <charset val="238"/>
    </font>
    <font>
      <b/>
      <u/>
      <sz val="11"/>
      <color indexed="8"/>
      <name val="Georgia"/>
      <family val="1"/>
      <charset val="238"/>
    </font>
    <font>
      <sz val="11"/>
      <color indexed="8"/>
      <name val="Georgia"/>
      <family val="1"/>
      <charset val="238"/>
    </font>
    <font>
      <sz val="8"/>
      <color indexed="8"/>
      <name val="Georgia"/>
      <family val="1"/>
      <charset val="238"/>
    </font>
    <font>
      <sz val="10"/>
      <color indexed="8"/>
      <name val="Georgia"/>
      <family val="1"/>
      <charset val="238"/>
    </font>
    <font>
      <b/>
      <sz val="8"/>
      <color indexed="8"/>
      <name val="Georgia"/>
      <family val="1"/>
      <charset val="238"/>
    </font>
    <font>
      <b/>
      <i/>
      <sz val="8"/>
      <color indexed="8"/>
      <name val="Georgia"/>
      <family val="1"/>
      <charset val="238"/>
    </font>
    <font>
      <b/>
      <i/>
      <sz val="10"/>
      <color indexed="8"/>
      <name val="Georgia"/>
      <family val="1"/>
      <charset val="238"/>
    </font>
    <font>
      <i/>
      <sz val="10"/>
      <color indexed="8"/>
      <name val="Georgia"/>
      <family val="1"/>
      <charset val="238"/>
    </font>
    <font>
      <b/>
      <sz val="12"/>
      <color indexed="8"/>
      <name val="Georgia"/>
      <family val="1"/>
      <charset val="238"/>
    </font>
    <font>
      <b/>
      <u/>
      <sz val="8"/>
      <color indexed="8"/>
      <name val="Georgia"/>
      <family val="1"/>
      <charset val="238"/>
    </font>
    <font>
      <b/>
      <u/>
      <sz val="10"/>
      <name val="Georgia"/>
      <family val="1"/>
      <charset val="238"/>
    </font>
    <font>
      <b/>
      <sz val="10"/>
      <name val="Georg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8" fillId="0" borderId="0"/>
    <xf numFmtId="0" fontId="11" fillId="0" borderId="0"/>
    <xf numFmtId="43" fontId="38" fillId="0" borderId="0" applyFont="0" applyFill="0" applyBorder="0" applyAlignment="0" applyProtection="0"/>
  </cellStyleXfs>
  <cellXfs count="14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20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39" fillId="0" borderId="1" xfId="0" applyFont="1" applyBorder="1"/>
    <xf numFmtId="0" fontId="0" fillId="0" borderId="0" xfId="0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/>
    <xf numFmtId="0" fontId="26" fillId="0" borderId="0" xfId="1" applyFont="1" applyAlignment="1">
      <alignment horizontal="center"/>
    </xf>
    <xf numFmtId="0" fontId="28" fillId="0" borderId="0" xfId="1" applyFont="1"/>
    <xf numFmtId="0" fontId="29" fillId="0" borderId="0" xfId="1" applyFont="1"/>
    <xf numFmtId="0" fontId="27" fillId="0" borderId="0" xfId="1" applyFont="1"/>
    <xf numFmtId="0" fontId="27" fillId="0" borderId="0" xfId="1" applyFont="1" applyAlignment="1">
      <alignment horizontal="center"/>
    </xf>
    <xf numFmtId="0" fontId="28" fillId="0" borderId="2" xfId="1" applyFont="1" applyBorder="1"/>
    <xf numFmtId="0" fontId="25" fillId="0" borderId="2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30" fillId="0" borderId="3" xfId="1" applyFont="1" applyBorder="1" applyAlignment="1"/>
    <xf numFmtId="0" fontId="28" fillId="0" borderId="4" xfId="1" applyFont="1" applyBorder="1"/>
    <xf numFmtId="0" fontId="29" fillId="0" borderId="4" xfId="1" applyFont="1" applyBorder="1"/>
    <xf numFmtId="0" fontId="27" fillId="0" borderId="4" xfId="1" applyFont="1" applyBorder="1" applyAlignment="1">
      <alignment horizontal="center"/>
    </xf>
    <xf numFmtId="0" fontId="31" fillId="0" borderId="5" xfId="1" applyFont="1" applyFill="1" applyBorder="1" applyAlignment="1"/>
    <xf numFmtId="0" fontId="32" fillId="0" borderId="5" xfId="1" applyFont="1" applyFill="1" applyBorder="1" applyAlignment="1"/>
    <xf numFmtId="0" fontId="27" fillId="0" borderId="5" xfId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33" fillId="0" borderId="0" xfId="1" applyFont="1"/>
    <xf numFmtId="0" fontId="34" fillId="0" borderId="6" xfId="1" applyFont="1" applyBorder="1"/>
    <xf numFmtId="0" fontId="32" fillId="0" borderId="0" xfId="1" applyFont="1"/>
    <xf numFmtId="0" fontId="30" fillId="0" borderId="0" xfId="1" applyFont="1"/>
    <xf numFmtId="0" fontId="25" fillId="0" borderId="6" xfId="1" applyFont="1" applyBorder="1"/>
    <xf numFmtId="0" fontId="25" fillId="0" borderId="0" xfId="1" applyFont="1"/>
    <xf numFmtId="0" fontId="35" fillId="0" borderId="0" xfId="1" applyFont="1"/>
    <xf numFmtId="0" fontId="34" fillId="0" borderId="7" xfId="1" applyFont="1" applyBorder="1"/>
    <xf numFmtId="0" fontId="36" fillId="0" borderId="0" xfId="1" applyFont="1" applyBorder="1"/>
    <xf numFmtId="0" fontId="37" fillId="0" borderId="0" xfId="1" applyFont="1" applyBorder="1"/>
    <xf numFmtId="0" fontId="21" fillId="4" borderId="1" xfId="0" applyFont="1" applyFill="1" applyBorder="1"/>
    <xf numFmtId="165" fontId="10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9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vertical="center" wrapText="1"/>
    </xf>
    <xf numFmtId="166" fontId="40" fillId="0" borderId="1" xfId="3" applyNumberFormat="1" applyFont="1" applyBorder="1"/>
    <xf numFmtId="166" fontId="10" fillId="0" borderId="1" xfId="3" applyNumberFormat="1" applyFont="1" applyBorder="1" applyAlignment="1">
      <alignment horizontal="right"/>
    </xf>
    <xf numFmtId="166" fontId="15" fillId="0" borderId="1" xfId="3" applyNumberFormat="1" applyFont="1" applyBorder="1" applyAlignment="1">
      <alignment horizontal="right"/>
    </xf>
    <xf numFmtId="166" fontId="40" fillId="0" borderId="1" xfId="3" applyNumberFormat="1" applyFont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 wrapText="1"/>
    </xf>
    <xf numFmtId="166" fontId="6" fillId="0" borderId="1" xfId="3" applyNumberFormat="1" applyFont="1" applyFill="1" applyBorder="1" applyAlignment="1">
      <alignment horizontal="right" vertical="center" wrapText="1"/>
    </xf>
    <xf numFmtId="166" fontId="7" fillId="0" borderId="1" xfId="3" applyNumberFormat="1" applyFont="1" applyFill="1" applyBorder="1" applyAlignment="1">
      <alignment horizontal="right" vertical="center"/>
    </xf>
    <xf numFmtId="166" fontId="6" fillId="0" borderId="1" xfId="3" applyNumberFormat="1" applyFont="1" applyFill="1" applyBorder="1" applyAlignment="1">
      <alignment horizontal="right" vertical="center"/>
    </xf>
    <xf numFmtId="166" fontId="41" fillId="0" borderId="1" xfId="3" applyNumberFormat="1" applyFont="1" applyBorder="1" applyAlignment="1">
      <alignment horizontal="right"/>
    </xf>
    <xf numFmtId="166" fontId="22" fillId="0" borderId="1" xfId="3" applyNumberFormat="1" applyFont="1" applyBorder="1" applyAlignment="1">
      <alignment horizontal="right" wrapText="1"/>
    </xf>
    <xf numFmtId="166" fontId="22" fillId="0" borderId="1" xfId="3" applyNumberFormat="1" applyFont="1" applyFill="1" applyBorder="1" applyAlignment="1">
      <alignment horizontal="right" wrapText="1"/>
    </xf>
    <xf numFmtId="166" fontId="0" fillId="0" borderId="0" xfId="3" applyNumberFormat="1" applyFont="1" applyBorder="1" applyAlignment="1">
      <alignment horizontal="right"/>
    </xf>
    <xf numFmtId="166" fontId="41" fillId="0" borderId="1" xfId="3" applyNumberFormat="1" applyFont="1" applyBorder="1"/>
    <xf numFmtId="166" fontId="13" fillId="0" borderId="0" xfId="3" applyNumberFormat="1" applyFont="1"/>
    <xf numFmtId="166" fontId="13" fillId="3" borderId="0" xfId="3" applyNumberFormat="1" applyFont="1" applyFill="1"/>
    <xf numFmtId="166" fontId="13" fillId="0" borderId="0" xfId="3" applyNumberFormat="1" applyFont="1" applyBorder="1"/>
    <xf numFmtId="166" fontId="13" fillId="0" borderId="6" xfId="3" applyNumberFormat="1" applyFont="1" applyBorder="1"/>
    <xf numFmtId="166" fontId="12" fillId="0" borderId="0" xfId="3" applyNumberFormat="1" applyFont="1"/>
    <xf numFmtId="166" fontId="10" fillId="0" borderId="6" xfId="3" applyNumberFormat="1" applyFont="1" applyBorder="1"/>
    <xf numFmtId="166" fontId="10" fillId="0" borderId="0" xfId="3" applyNumberFormat="1" applyFont="1"/>
    <xf numFmtId="166" fontId="9" fillId="0" borderId="0" xfId="3" applyNumberFormat="1" applyFont="1"/>
    <xf numFmtId="166" fontId="9" fillId="0" borderId="0" xfId="3" applyNumberFormat="1" applyFont="1" applyBorder="1"/>
    <xf numFmtId="166" fontId="5" fillId="0" borderId="7" xfId="3" applyNumberFormat="1" applyFont="1" applyBorder="1"/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 wrapText="1"/>
    </xf>
    <xf numFmtId="166" fontId="10" fillId="0" borderId="10" xfId="3" applyNumberFormat="1" applyFont="1" applyBorder="1" applyAlignment="1">
      <alignment horizontal="right"/>
    </xf>
    <xf numFmtId="166" fontId="15" fillId="0" borderId="10" xfId="3" applyNumberFormat="1" applyFont="1" applyBorder="1" applyAlignment="1">
      <alignment horizontal="right"/>
    </xf>
    <xf numFmtId="166" fontId="40" fillId="0" borderId="11" xfId="3" applyNumberFormat="1" applyFont="1" applyBorder="1" applyAlignment="1">
      <alignment horizontal="right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wrapText="1"/>
    </xf>
    <xf numFmtId="166" fontId="6" fillId="0" borderId="8" xfId="3" applyNumberFormat="1" applyFont="1" applyFill="1" applyBorder="1" applyAlignment="1">
      <alignment horizontal="right" vertical="center"/>
    </xf>
    <xf numFmtId="0" fontId="18" fillId="4" borderId="9" xfId="0" applyFont="1" applyFill="1" applyBorder="1"/>
    <xf numFmtId="0" fontId="19" fillId="4" borderId="10" xfId="0" applyFont="1" applyFill="1" applyBorder="1"/>
    <xf numFmtId="166" fontId="9" fillId="0" borderId="1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right"/>
    </xf>
  </cellXfs>
  <cellStyles count="4">
    <cellStyle name="Ezres" xfId="3" builtinId="3"/>
    <cellStyle name="Normál" xfId="0" builtinId="0"/>
    <cellStyle name="Normál 4" xfId="1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Layout" zoomScale="75" zoomScaleNormal="85" zoomScalePageLayoutView="75" workbookViewId="0">
      <selection activeCell="F7" sqref="F7"/>
    </sheetView>
  </sheetViews>
  <sheetFormatPr defaultRowHeight="15" x14ac:dyDescent="0.25"/>
  <cols>
    <col min="1" max="1" width="92.42578125" customWidth="1"/>
    <col min="3" max="3" width="14.85546875" customWidth="1"/>
    <col min="4" max="4" width="16" customWidth="1"/>
    <col min="5" max="5" width="11.85546875" customWidth="1"/>
    <col min="6" max="6" width="14.7109375" customWidth="1"/>
  </cols>
  <sheetData>
    <row r="1" spans="1:6" ht="27" customHeight="1" x14ac:dyDescent="0.25">
      <c r="A1" s="134" t="s">
        <v>578</v>
      </c>
      <c r="B1" s="135"/>
      <c r="C1" s="135"/>
      <c r="D1" s="135"/>
      <c r="E1" s="135"/>
      <c r="F1" s="136"/>
    </row>
    <row r="2" spans="1:6" ht="23.25" customHeight="1" x14ac:dyDescent="0.25">
      <c r="A2" s="137" t="s">
        <v>460</v>
      </c>
      <c r="B2" s="138"/>
      <c r="C2" s="138"/>
      <c r="D2" s="138"/>
      <c r="E2" s="138"/>
      <c r="F2" s="136"/>
    </row>
    <row r="3" spans="1:6" ht="18" x14ac:dyDescent="0.25">
      <c r="A3" s="37"/>
    </row>
    <row r="5" spans="1:6" ht="60" x14ac:dyDescent="0.3">
      <c r="A5" s="1" t="s">
        <v>11</v>
      </c>
      <c r="B5" s="2" t="s">
        <v>9</v>
      </c>
      <c r="C5" s="43" t="s">
        <v>464</v>
      </c>
      <c r="D5" s="43" t="s">
        <v>465</v>
      </c>
      <c r="E5" s="43" t="s">
        <v>466</v>
      </c>
      <c r="F5" s="133" t="s">
        <v>0</v>
      </c>
    </row>
    <row r="6" spans="1:6" ht="15" customHeight="1" x14ac:dyDescent="0.25">
      <c r="A6" s="29" t="s">
        <v>177</v>
      </c>
      <c r="B6" s="5" t="s">
        <v>178</v>
      </c>
      <c r="C6" s="107">
        <v>5251</v>
      </c>
      <c r="D6" s="107"/>
      <c r="E6" s="107"/>
      <c r="F6" s="107">
        <f>SUM(C6:E6)</f>
        <v>5251</v>
      </c>
    </row>
    <row r="7" spans="1:6" ht="15" customHeight="1" x14ac:dyDescent="0.25">
      <c r="A7" s="4" t="s">
        <v>179</v>
      </c>
      <c r="B7" s="5" t="s">
        <v>180</v>
      </c>
      <c r="C7" s="107"/>
      <c r="D7" s="107"/>
      <c r="E7" s="107"/>
      <c r="F7" s="107"/>
    </row>
    <row r="8" spans="1:6" ht="15" customHeight="1" x14ac:dyDescent="0.25">
      <c r="A8" s="52" t="s">
        <v>569</v>
      </c>
      <c r="B8" s="5" t="s">
        <v>181</v>
      </c>
      <c r="C8" s="107">
        <v>2228</v>
      </c>
      <c r="D8" s="107"/>
      <c r="E8" s="107"/>
      <c r="F8" s="107">
        <f t="shared" ref="F8:F11" si="0">SUM(C8:E8)</f>
        <v>2228</v>
      </c>
    </row>
    <row r="9" spans="1:6" ht="15" customHeight="1" x14ac:dyDescent="0.25">
      <c r="A9" s="4" t="s">
        <v>182</v>
      </c>
      <c r="B9" s="5" t="s">
        <v>183</v>
      </c>
      <c r="C9" s="107">
        <v>1200</v>
      </c>
      <c r="D9" s="107"/>
      <c r="E9" s="107"/>
      <c r="F9" s="107">
        <f t="shared" si="0"/>
        <v>1200</v>
      </c>
    </row>
    <row r="10" spans="1:6" ht="15" customHeight="1" x14ac:dyDescent="0.25">
      <c r="A10" s="4" t="s">
        <v>184</v>
      </c>
      <c r="B10" s="5" t="s">
        <v>185</v>
      </c>
      <c r="C10" s="107">
        <v>56</v>
      </c>
      <c r="D10" s="107"/>
      <c r="E10" s="107"/>
      <c r="F10" s="107">
        <f t="shared" si="0"/>
        <v>56</v>
      </c>
    </row>
    <row r="11" spans="1:6" ht="15" customHeight="1" x14ac:dyDescent="0.25">
      <c r="A11" s="4" t="s">
        <v>186</v>
      </c>
      <c r="B11" s="5" t="s">
        <v>187</v>
      </c>
      <c r="C11" s="107">
        <v>904</v>
      </c>
      <c r="D11" s="107"/>
      <c r="E11" s="107"/>
      <c r="F11" s="107">
        <f t="shared" si="0"/>
        <v>904</v>
      </c>
    </row>
    <row r="12" spans="1:6" ht="15" customHeight="1" x14ac:dyDescent="0.25">
      <c r="A12" s="6" t="s">
        <v>420</v>
      </c>
      <c r="B12" s="7" t="s">
        <v>188</v>
      </c>
      <c r="C12" s="107">
        <f>SUM(C6:C11)</f>
        <v>9639</v>
      </c>
      <c r="D12" s="107">
        <f>SUM(D6:D11)</f>
        <v>0</v>
      </c>
      <c r="E12" s="107">
        <f>SUM(E6:E11)</f>
        <v>0</v>
      </c>
      <c r="F12" s="107">
        <f>SUM(F6:F11)</f>
        <v>9639</v>
      </c>
    </row>
    <row r="13" spans="1:6" ht="15" customHeight="1" x14ac:dyDescent="0.25">
      <c r="A13" s="4" t="s">
        <v>189</v>
      </c>
      <c r="B13" s="5" t="s">
        <v>190</v>
      </c>
      <c r="C13" s="107"/>
      <c r="D13" s="107"/>
      <c r="E13" s="107"/>
      <c r="F13" s="107"/>
    </row>
    <row r="14" spans="1:6" ht="15" customHeight="1" x14ac:dyDescent="0.25">
      <c r="A14" s="4" t="s">
        <v>191</v>
      </c>
      <c r="B14" s="5" t="s">
        <v>192</v>
      </c>
      <c r="C14" s="107"/>
      <c r="D14" s="107"/>
      <c r="E14" s="107"/>
      <c r="F14" s="107"/>
    </row>
    <row r="15" spans="1:6" ht="15" customHeight="1" x14ac:dyDescent="0.25">
      <c r="A15" s="4" t="s">
        <v>386</v>
      </c>
      <c r="B15" s="5" t="s">
        <v>193</v>
      </c>
      <c r="C15" s="107"/>
      <c r="D15" s="107"/>
      <c r="E15" s="107"/>
      <c r="F15" s="107"/>
    </row>
    <row r="16" spans="1:6" ht="15" customHeight="1" x14ac:dyDescent="0.25">
      <c r="A16" s="4" t="s">
        <v>387</v>
      </c>
      <c r="B16" s="5" t="s">
        <v>194</v>
      </c>
      <c r="C16" s="107"/>
      <c r="D16" s="107"/>
      <c r="E16" s="107"/>
      <c r="F16" s="107"/>
    </row>
    <row r="17" spans="1:6" ht="15" customHeight="1" x14ac:dyDescent="0.25">
      <c r="A17" s="4" t="s">
        <v>554</v>
      </c>
      <c r="B17" s="5" t="s">
        <v>195</v>
      </c>
      <c r="C17" s="107">
        <v>600</v>
      </c>
      <c r="D17" s="107">
        <v>577</v>
      </c>
      <c r="E17" s="107"/>
      <c r="F17" s="107">
        <f>SUM(C17:E17)</f>
        <v>1177</v>
      </c>
    </row>
    <row r="18" spans="1:6" ht="15" customHeight="1" x14ac:dyDescent="0.25">
      <c r="A18" s="35" t="s">
        <v>421</v>
      </c>
      <c r="B18" s="39" t="s">
        <v>196</v>
      </c>
      <c r="C18" s="95">
        <f>SUM(C12+C13+C14+C15+C16+C17)</f>
        <v>10239</v>
      </c>
      <c r="D18" s="95">
        <f>SUM(D12+D13+D14+D15+D16+D17)</f>
        <v>577</v>
      </c>
      <c r="E18" s="95">
        <f>SUM(E12+E13+E14+E15+E16+E17)</f>
        <v>0</v>
      </c>
      <c r="F18" s="95">
        <f>SUM(F12+F13+F14+F15+F16+F17)</f>
        <v>10816</v>
      </c>
    </row>
    <row r="19" spans="1:6" ht="15" customHeight="1" x14ac:dyDescent="0.25">
      <c r="A19" s="4" t="s">
        <v>197</v>
      </c>
      <c r="B19" s="5" t="s">
        <v>198</v>
      </c>
      <c r="C19" s="107"/>
      <c r="D19" s="107"/>
      <c r="E19" s="107"/>
      <c r="F19" s="107"/>
    </row>
    <row r="20" spans="1:6" ht="15" customHeight="1" x14ac:dyDescent="0.25">
      <c r="A20" s="4" t="s">
        <v>199</v>
      </c>
      <c r="B20" s="5" t="s">
        <v>200</v>
      </c>
      <c r="C20" s="107"/>
      <c r="D20" s="107"/>
      <c r="E20" s="107"/>
      <c r="F20" s="107"/>
    </row>
    <row r="21" spans="1:6" ht="15" customHeight="1" x14ac:dyDescent="0.25">
      <c r="A21" s="4" t="s">
        <v>388</v>
      </c>
      <c r="B21" s="5" t="s">
        <v>201</v>
      </c>
      <c r="C21" s="107"/>
      <c r="D21" s="107"/>
      <c r="E21" s="107"/>
      <c r="F21" s="107"/>
    </row>
    <row r="22" spans="1:6" ht="15" customHeight="1" x14ac:dyDescent="0.25">
      <c r="A22" s="4" t="s">
        <v>389</v>
      </c>
      <c r="B22" s="5" t="s">
        <v>202</v>
      </c>
      <c r="C22" s="107"/>
      <c r="D22" s="107"/>
      <c r="E22" s="107"/>
      <c r="F22" s="107"/>
    </row>
    <row r="23" spans="1:6" ht="15" customHeight="1" x14ac:dyDescent="0.25">
      <c r="A23" s="4" t="s">
        <v>390</v>
      </c>
      <c r="B23" s="5" t="s">
        <v>203</v>
      </c>
      <c r="C23" s="107"/>
      <c r="D23" s="107"/>
      <c r="E23" s="107"/>
      <c r="F23" s="107"/>
    </row>
    <row r="24" spans="1:6" ht="15" customHeight="1" x14ac:dyDescent="0.25">
      <c r="A24" s="35" t="s">
        <v>422</v>
      </c>
      <c r="B24" s="39" t="s">
        <v>204</v>
      </c>
      <c r="C24" s="95"/>
      <c r="D24" s="107"/>
      <c r="E24" s="107"/>
      <c r="F24" s="107"/>
    </row>
    <row r="25" spans="1:6" ht="15" customHeight="1" x14ac:dyDescent="0.25">
      <c r="A25" s="4" t="s">
        <v>391</v>
      </c>
      <c r="B25" s="5" t="s">
        <v>205</v>
      </c>
      <c r="C25" s="107"/>
      <c r="D25" s="107"/>
      <c r="E25" s="107"/>
      <c r="F25" s="107"/>
    </row>
    <row r="26" spans="1:6" ht="15" customHeight="1" x14ac:dyDescent="0.25">
      <c r="A26" s="4" t="s">
        <v>392</v>
      </c>
      <c r="B26" s="5" t="s">
        <v>206</v>
      </c>
      <c r="C26" s="107"/>
      <c r="D26" s="107"/>
      <c r="E26" s="107"/>
      <c r="F26" s="107"/>
    </row>
    <row r="27" spans="1:6" ht="15" customHeight="1" x14ac:dyDescent="0.25">
      <c r="A27" s="6" t="s">
        <v>423</v>
      </c>
      <c r="B27" s="7" t="s">
        <v>207</v>
      </c>
      <c r="C27" s="107"/>
      <c r="D27" s="107"/>
      <c r="E27" s="107"/>
      <c r="F27" s="107"/>
    </row>
    <row r="28" spans="1:6" ht="15" customHeight="1" x14ac:dyDescent="0.25">
      <c r="A28" s="4" t="s">
        <v>393</v>
      </c>
      <c r="B28" s="5" t="s">
        <v>208</v>
      </c>
      <c r="C28" s="107"/>
      <c r="D28" s="107"/>
      <c r="E28" s="107"/>
      <c r="F28" s="107"/>
    </row>
    <row r="29" spans="1:6" ht="15" customHeight="1" x14ac:dyDescent="0.25">
      <c r="A29" s="4" t="s">
        <v>394</v>
      </c>
      <c r="B29" s="5" t="s">
        <v>209</v>
      </c>
      <c r="C29" s="107"/>
      <c r="D29" s="107"/>
      <c r="E29" s="107"/>
      <c r="F29" s="107"/>
    </row>
    <row r="30" spans="1:6" ht="15" customHeight="1" x14ac:dyDescent="0.25">
      <c r="A30" s="6" t="s">
        <v>395</v>
      </c>
      <c r="B30" s="7" t="s">
        <v>210</v>
      </c>
      <c r="C30" s="95"/>
      <c r="D30" s="95">
        <v>2000</v>
      </c>
      <c r="E30" s="95"/>
      <c r="F30" s="95">
        <f>SUM(D30:E30)</f>
        <v>2000</v>
      </c>
    </row>
    <row r="31" spans="1:6" ht="15" customHeight="1" x14ac:dyDescent="0.25">
      <c r="A31" s="4" t="s">
        <v>396</v>
      </c>
      <c r="B31" s="5" t="s">
        <v>211</v>
      </c>
      <c r="C31" s="107"/>
      <c r="D31" s="107">
        <v>5000</v>
      </c>
      <c r="E31" s="107"/>
      <c r="F31" s="107">
        <f t="shared" ref="F31:F35" si="1">SUM(D31:E31)</f>
        <v>5000</v>
      </c>
    </row>
    <row r="32" spans="1:6" ht="15" customHeight="1" x14ac:dyDescent="0.25">
      <c r="A32" s="4" t="s">
        <v>397</v>
      </c>
      <c r="B32" s="5" t="s">
        <v>214</v>
      </c>
      <c r="C32" s="107"/>
      <c r="D32" s="107"/>
      <c r="E32" s="107"/>
      <c r="F32" s="107">
        <f t="shared" si="1"/>
        <v>0</v>
      </c>
    </row>
    <row r="33" spans="1:6" ht="15" customHeight="1" x14ac:dyDescent="0.25">
      <c r="A33" s="4" t="s">
        <v>215</v>
      </c>
      <c r="B33" s="5" t="s">
        <v>216</v>
      </c>
      <c r="C33" s="107"/>
      <c r="D33" s="107"/>
      <c r="E33" s="107"/>
      <c r="F33" s="107">
        <f t="shared" si="1"/>
        <v>0</v>
      </c>
    </row>
    <row r="34" spans="1:6" ht="15" customHeight="1" x14ac:dyDescent="0.25">
      <c r="A34" s="4" t="s">
        <v>398</v>
      </c>
      <c r="B34" s="5" t="s">
        <v>217</v>
      </c>
      <c r="C34" s="107"/>
      <c r="D34" s="107">
        <v>1500</v>
      </c>
      <c r="E34" s="107"/>
      <c r="F34" s="107">
        <f t="shared" si="1"/>
        <v>1500</v>
      </c>
    </row>
    <row r="35" spans="1:6" ht="15" customHeight="1" x14ac:dyDescent="0.25">
      <c r="A35" s="4" t="s">
        <v>399</v>
      </c>
      <c r="B35" s="5" t="s">
        <v>222</v>
      </c>
      <c r="C35" s="107"/>
      <c r="D35" s="107">
        <v>500</v>
      </c>
      <c r="E35" s="107"/>
      <c r="F35" s="107">
        <f t="shared" si="1"/>
        <v>500</v>
      </c>
    </row>
    <row r="36" spans="1:6" ht="15" customHeight="1" x14ac:dyDescent="0.25">
      <c r="A36" s="6" t="s">
        <v>424</v>
      </c>
      <c r="B36" s="7" t="s">
        <v>225</v>
      </c>
      <c r="C36" s="107"/>
      <c r="D36" s="107">
        <f>SUM(D31:D35)</f>
        <v>7000</v>
      </c>
      <c r="E36" s="107">
        <f t="shared" ref="E36:F36" si="2">SUM(E31:E35)</f>
        <v>0</v>
      </c>
      <c r="F36" s="107">
        <f t="shared" si="2"/>
        <v>7000</v>
      </c>
    </row>
    <row r="37" spans="1:6" ht="15" customHeight="1" x14ac:dyDescent="0.25">
      <c r="A37" s="4" t="s">
        <v>400</v>
      </c>
      <c r="B37" s="5" t="s">
        <v>226</v>
      </c>
      <c r="C37" s="107"/>
      <c r="D37" s="107"/>
      <c r="E37" s="107"/>
      <c r="F37" s="107"/>
    </row>
    <row r="38" spans="1:6" ht="15" customHeight="1" x14ac:dyDescent="0.25">
      <c r="A38" s="35" t="s">
        <v>425</v>
      </c>
      <c r="B38" s="39" t="s">
        <v>227</v>
      </c>
      <c r="C38" s="95">
        <f>SUM(C27+C28+C29+C30+C36+C37)</f>
        <v>0</v>
      </c>
      <c r="D38" s="95">
        <f>SUM(D27+D28+D29+D30+D36+D37)</f>
        <v>9000</v>
      </c>
      <c r="E38" s="95">
        <f>SUM(E27+E28+E29+E30+E36+E37)</f>
        <v>0</v>
      </c>
      <c r="F38" s="95">
        <f>SUM(F27+F28+F29+F30+F36+F37)</f>
        <v>9000</v>
      </c>
    </row>
    <row r="39" spans="1:6" ht="15" customHeight="1" x14ac:dyDescent="0.25">
      <c r="A39" s="12" t="s">
        <v>228</v>
      </c>
      <c r="B39" s="5" t="s">
        <v>229</v>
      </c>
      <c r="C39" s="107"/>
      <c r="D39" s="107"/>
      <c r="E39" s="107"/>
      <c r="F39" s="107"/>
    </row>
    <row r="40" spans="1:6" ht="15" customHeight="1" x14ac:dyDescent="0.25">
      <c r="A40" s="12" t="s">
        <v>401</v>
      </c>
      <c r="B40" s="5" t="s">
        <v>230</v>
      </c>
      <c r="C40" s="107"/>
      <c r="D40" s="107"/>
      <c r="E40" s="107"/>
      <c r="F40" s="107"/>
    </row>
    <row r="41" spans="1:6" ht="15" customHeight="1" x14ac:dyDescent="0.25">
      <c r="A41" s="12" t="s">
        <v>567</v>
      </c>
      <c r="B41" s="5" t="s">
        <v>231</v>
      </c>
      <c r="C41" s="107">
        <v>1175</v>
      </c>
      <c r="D41" s="107"/>
      <c r="E41" s="107"/>
      <c r="F41" s="107">
        <f>SUM(C41:E41)</f>
        <v>1175</v>
      </c>
    </row>
    <row r="42" spans="1:6" ht="15" customHeight="1" x14ac:dyDescent="0.25">
      <c r="A42" s="12" t="s">
        <v>568</v>
      </c>
      <c r="B42" s="5" t="s">
        <v>232</v>
      </c>
      <c r="C42" s="107">
        <v>3343</v>
      </c>
      <c r="D42" s="107"/>
      <c r="E42" s="107"/>
      <c r="F42" s="107">
        <f t="shared" ref="F42:F46" si="3">SUM(C42:E42)</f>
        <v>3343</v>
      </c>
    </row>
    <row r="43" spans="1:6" ht="15" customHeight="1" x14ac:dyDescent="0.25">
      <c r="A43" s="12" t="s">
        <v>233</v>
      </c>
      <c r="B43" s="5" t="s">
        <v>234</v>
      </c>
      <c r="C43" s="107">
        <v>984</v>
      </c>
      <c r="D43" s="107"/>
      <c r="E43" s="107"/>
      <c r="F43" s="107">
        <f t="shared" si="3"/>
        <v>984</v>
      </c>
    </row>
    <row r="44" spans="1:6" ht="15" customHeight="1" x14ac:dyDescent="0.25">
      <c r="A44" s="12" t="s">
        <v>235</v>
      </c>
      <c r="B44" s="5" t="s">
        <v>236</v>
      </c>
      <c r="C44" s="107"/>
      <c r="D44" s="107"/>
      <c r="E44" s="107"/>
      <c r="F44" s="107">
        <f t="shared" si="3"/>
        <v>0</v>
      </c>
    </row>
    <row r="45" spans="1:6" ht="15" customHeight="1" x14ac:dyDescent="0.25">
      <c r="A45" s="12" t="s">
        <v>237</v>
      </c>
      <c r="B45" s="5" t="s">
        <v>238</v>
      </c>
      <c r="C45" s="107"/>
      <c r="D45" s="107"/>
      <c r="E45" s="107"/>
      <c r="F45" s="107"/>
    </row>
    <row r="46" spans="1:6" ht="15" customHeight="1" x14ac:dyDescent="0.25">
      <c r="A46" s="12" t="s">
        <v>402</v>
      </c>
      <c r="B46" s="5" t="s">
        <v>239</v>
      </c>
      <c r="C46" s="107"/>
      <c r="D46" s="107">
        <v>150</v>
      </c>
      <c r="E46" s="107"/>
      <c r="F46" s="107">
        <f t="shared" si="3"/>
        <v>150</v>
      </c>
    </row>
    <row r="47" spans="1:6" ht="15" customHeight="1" x14ac:dyDescent="0.25">
      <c r="A47" s="12" t="s">
        <v>403</v>
      </c>
      <c r="B47" s="5" t="s">
        <v>240</v>
      </c>
      <c r="C47" s="107"/>
      <c r="D47" s="107"/>
      <c r="E47" s="107"/>
      <c r="F47" s="107"/>
    </row>
    <row r="48" spans="1:6" ht="15" customHeight="1" x14ac:dyDescent="0.25">
      <c r="A48" s="12" t="s">
        <v>404</v>
      </c>
      <c r="B48" s="5" t="s">
        <v>241</v>
      </c>
      <c r="C48" s="107"/>
      <c r="D48" s="107"/>
      <c r="E48" s="107"/>
      <c r="F48" s="107"/>
    </row>
    <row r="49" spans="1:6" ht="15" customHeight="1" x14ac:dyDescent="0.25">
      <c r="A49" s="38" t="s">
        <v>426</v>
      </c>
      <c r="B49" s="39" t="s">
        <v>242</v>
      </c>
      <c r="C49" s="95">
        <f>SUM(C39:C48)</f>
        <v>5502</v>
      </c>
      <c r="D49" s="95">
        <f>SUM(D39:D48)</f>
        <v>150</v>
      </c>
      <c r="E49" s="107">
        <f>SUM(E39:E48)</f>
        <v>0</v>
      </c>
      <c r="F49" s="95">
        <f>SUM(F39:F48)</f>
        <v>5652</v>
      </c>
    </row>
    <row r="50" spans="1:6" ht="15" hidden="1" customHeight="1" x14ac:dyDescent="0.25">
      <c r="A50" s="12" t="s">
        <v>405</v>
      </c>
      <c r="B50" s="5" t="s">
        <v>243</v>
      </c>
      <c r="C50" s="107"/>
      <c r="D50" s="107"/>
      <c r="E50" s="107"/>
      <c r="F50" s="107"/>
    </row>
    <row r="51" spans="1:6" ht="15" hidden="1" customHeight="1" x14ac:dyDescent="0.25">
      <c r="A51" s="12" t="s">
        <v>406</v>
      </c>
      <c r="B51" s="5" t="s">
        <v>244</v>
      </c>
      <c r="C51" s="107"/>
      <c r="D51" s="107"/>
      <c r="E51" s="107"/>
      <c r="F51" s="107"/>
    </row>
    <row r="52" spans="1:6" ht="15" hidden="1" customHeight="1" x14ac:dyDescent="0.25">
      <c r="A52" s="12" t="s">
        <v>245</v>
      </c>
      <c r="B52" s="5" t="s">
        <v>246</v>
      </c>
      <c r="C52" s="107"/>
      <c r="D52" s="107"/>
      <c r="E52" s="107"/>
      <c r="F52" s="107"/>
    </row>
    <row r="53" spans="1:6" ht="15" hidden="1" customHeight="1" x14ac:dyDescent="0.25">
      <c r="A53" s="12" t="s">
        <v>407</v>
      </c>
      <c r="B53" s="5" t="s">
        <v>247</v>
      </c>
      <c r="C53" s="107"/>
      <c r="D53" s="107"/>
      <c r="E53" s="107"/>
      <c r="F53" s="107"/>
    </row>
    <row r="54" spans="1:6" ht="15" hidden="1" customHeight="1" x14ac:dyDescent="0.25">
      <c r="A54" s="12" t="s">
        <v>248</v>
      </c>
      <c r="B54" s="5" t="s">
        <v>249</v>
      </c>
      <c r="C54" s="107"/>
      <c r="D54" s="107"/>
      <c r="E54" s="107"/>
      <c r="F54" s="107"/>
    </row>
    <row r="55" spans="1:6" ht="15" customHeight="1" x14ac:dyDescent="0.25">
      <c r="A55" s="35" t="s">
        <v>427</v>
      </c>
      <c r="B55" s="39" t="s">
        <v>250</v>
      </c>
      <c r="C55" s="95"/>
      <c r="D55" s="107"/>
      <c r="E55" s="107"/>
      <c r="F55" s="95"/>
    </row>
    <row r="56" spans="1:6" ht="15" hidden="1" customHeight="1" x14ac:dyDescent="0.25">
      <c r="A56" s="12" t="s">
        <v>251</v>
      </c>
      <c r="B56" s="5" t="s">
        <v>252</v>
      </c>
      <c r="C56" s="107"/>
      <c r="D56" s="107"/>
      <c r="E56" s="107"/>
      <c r="F56" s="107"/>
    </row>
    <row r="57" spans="1:6" ht="15" hidden="1" customHeight="1" x14ac:dyDescent="0.25">
      <c r="A57" s="4" t="s">
        <v>408</v>
      </c>
      <c r="B57" s="5" t="s">
        <v>253</v>
      </c>
      <c r="C57" s="107"/>
      <c r="D57" s="107"/>
      <c r="E57" s="107"/>
      <c r="F57" s="107"/>
    </row>
    <row r="58" spans="1:6" ht="15" hidden="1" customHeight="1" x14ac:dyDescent="0.25">
      <c r="A58" s="12" t="s">
        <v>409</v>
      </c>
      <c r="B58" s="5" t="s">
        <v>254</v>
      </c>
      <c r="C58" s="107"/>
      <c r="D58" s="107"/>
      <c r="E58" s="107"/>
      <c r="F58" s="107"/>
    </row>
    <row r="59" spans="1:6" ht="15" customHeight="1" x14ac:dyDescent="0.25">
      <c r="A59" s="35" t="s">
        <v>428</v>
      </c>
      <c r="B59" s="39" t="s">
        <v>255</v>
      </c>
      <c r="C59" s="107"/>
      <c r="D59" s="107"/>
      <c r="E59" s="107"/>
      <c r="F59" s="107"/>
    </row>
    <row r="60" spans="1:6" ht="15" hidden="1" customHeight="1" x14ac:dyDescent="0.25">
      <c r="A60" s="12" t="s">
        <v>256</v>
      </c>
      <c r="B60" s="5" t="s">
        <v>257</v>
      </c>
      <c r="C60" s="107"/>
      <c r="D60" s="107"/>
      <c r="E60" s="107"/>
      <c r="F60" s="107"/>
    </row>
    <row r="61" spans="1:6" ht="15" hidden="1" customHeight="1" x14ac:dyDescent="0.25">
      <c r="A61" s="4" t="s">
        <v>410</v>
      </c>
      <c r="B61" s="5" t="s">
        <v>258</v>
      </c>
      <c r="C61" s="107"/>
      <c r="D61" s="107"/>
      <c r="E61" s="107"/>
      <c r="F61" s="107"/>
    </row>
    <row r="62" spans="1:6" ht="15" hidden="1" customHeight="1" x14ac:dyDescent="0.25">
      <c r="A62" s="12" t="s">
        <v>411</v>
      </c>
      <c r="B62" s="5" t="s">
        <v>259</v>
      </c>
      <c r="C62" s="107"/>
      <c r="D62" s="107"/>
      <c r="E62" s="107"/>
      <c r="F62" s="107"/>
    </row>
    <row r="63" spans="1:6" ht="15" customHeight="1" x14ac:dyDescent="0.25">
      <c r="A63" s="35" t="s">
        <v>430</v>
      </c>
      <c r="B63" s="39" t="s">
        <v>260</v>
      </c>
      <c r="C63" s="107"/>
      <c r="D63" s="107"/>
      <c r="E63" s="107"/>
      <c r="F63" s="107"/>
    </row>
    <row r="64" spans="1:6" ht="15.75" x14ac:dyDescent="0.25">
      <c r="A64" s="19" t="s">
        <v>429</v>
      </c>
      <c r="B64" s="87" t="s">
        <v>261</v>
      </c>
      <c r="C64" s="95">
        <f>SUM(C18+C24+C38+C49+C55+C59+C63)</f>
        <v>15741</v>
      </c>
      <c r="D64" s="95">
        <f>SUM(D18+D24+D38+D49+D55+D59+D63)</f>
        <v>9727</v>
      </c>
      <c r="E64" s="95">
        <f t="shared" ref="E64" si="4">SUM(E18+E24+E38+E49+E55+E59+E63)</f>
        <v>0</v>
      </c>
      <c r="F64" s="95">
        <f>SUM(F18+F24+F38+F49+F55+F59+F63)</f>
        <v>25468</v>
      </c>
    </row>
    <row r="65" spans="1:6" ht="15.75" x14ac:dyDescent="0.25">
      <c r="A65" s="90" t="s">
        <v>514</v>
      </c>
      <c r="B65" s="87"/>
      <c r="C65" s="107">
        <f>C64-'2.kiadás'!C75</f>
        <v>-15496</v>
      </c>
      <c r="D65" s="107">
        <f>D64-'2.kiadás'!D75</f>
        <v>3391</v>
      </c>
      <c r="E65" s="107">
        <f>E64-'2.kiadás'!E75</f>
        <v>0</v>
      </c>
      <c r="F65" s="107">
        <f>SUM(C65:E65)</f>
        <v>-12105</v>
      </c>
    </row>
    <row r="66" spans="1:6" ht="15.75" x14ac:dyDescent="0.25">
      <c r="A66" s="90" t="s">
        <v>515</v>
      </c>
      <c r="B66" s="87"/>
      <c r="C66" s="107">
        <f>C55-'2.kiadás'!C102</f>
        <v>-12000</v>
      </c>
      <c r="D66" s="107">
        <f>D55-'2.kiadás'!D102</f>
        <v>-18111</v>
      </c>
      <c r="E66" s="107">
        <f>E55-'2.kiadás'!E102</f>
        <v>0</v>
      </c>
      <c r="F66" s="107">
        <f>F55-'2.kiadás'!F102</f>
        <v>-30111</v>
      </c>
    </row>
    <row r="67" spans="1:6" hidden="1" x14ac:dyDescent="0.25">
      <c r="A67" s="33" t="s">
        <v>412</v>
      </c>
      <c r="B67" s="4" t="s">
        <v>262</v>
      </c>
      <c r="C67" s="107"/>
      <c r="D67" s="107"/>
      <c r="E67" s="107"/>
      <c r="F67" s="107"/>
    </row>
    <row r="68" spans="1:6" hidden="1" x14ac:dyDescent="0.25">
      <c r="A68" s="12" t="s">
        <v>263</v>
      </c>
      <c r="B68" s="4" t="s">
        <v>264</v>
      </c>
      <c r="C68" s="107"/>
      <c r="D68" s="107"/>
      <c r="E68" s="107"/>
      <c r="F68" s="107"/>
    </row>
    <row r="69" spans="1:6" hidden="1" x14ac:dyDescent="0.25">
      <c r="A69" s="33" t="s">
        <v>413</v>
      </c>
      <c r="B69" s="4" t="s">
        <v>265</v>
      </c>
      <c r="C69" s="107"/>
      <c r="D69" s="107"/>
      <c r="E69" s="107"/>
      <c r="F69" s="107"/>
    </row>
    <row r="70" spans="1:6" x14ac:dyDescent="0.25">
      <c r="A70" s="14" t="s">
        <v>431</v>
      </c>
      <c r="B70" s="6" t="s">
        <v>266</v>
      </c>
      <c r="C70" s="107"/>
      <c r="D70" s="107"/>
      <c r="E70" s="107"/>
      <c r="F70" s="107"/>
    </row>
    <row r="71" spans="1:6" hidden="1" x14ac:dyDescent="0.25">
      <c r="A71" s="12" t="s">
        <v>414</v>
      </c>
      <c r="B71" s="4" t="s">
        <v>267</v>
      </c>
      <c r="C71" s="107"/>
      <c r="D71" s="107"/>
      <c r="E71" s="107"/>
      <c r="F71" s="107"/>
    </row>
    <row r="72" spans="1:6" hidden="1" x14ac:dyDescent="0.25">
      <c r="A72" s="33" t="s">
        <v>268</v>
      </c>
      <c r="B72" s="4" t="s">
        <v>269</v>
      </c>
      <c r="C72" s="107"/>
      <c r="D72" s="107"/>
      <c r="E72" s="107"/>
      <c r="F72" s="107"/>
    </row>
    <row r="73" spans="1:6" hidden="1" x14ac:dyDescent="0.25">
      <c r="A73" s="12" t="s">
        <v>415</v>
      </c>
      <c r="B73" s="4" t="s">
        <v>270</v>
      </c>
      <c r="C73" s="107"/>
      <c r="D73" s="107"/>
      <c r="E73" s="107"/>
      <c r="F73" s="107"/>
    </row>
    <row r="74" spans="1:6" hidden="1" x14ac:dyDescent="0.25">
      <c r="A74" s="33" t="s">
        <v>271</v>
      </c>
      <c r="B74" s="4" t="s">
        <v>272</v>
      </c>
      <c r="C74" s="107"/>
      <c r="D74" s="107"/>
      <c r="E74" s="107"/>
      <c r="F74" s="107"/>
    </row>
    <row r="75" spans="1:6" x14ac:dyDescent="0.25">
      <c r="A75" s="13" t="s">
        <v>432</v>
      </c>
      <c r="B75" s="6" t="s">
        <v>273</v>
      </c>
      <c r="C75" s="107"/>
      <c r="D75" s="107"/>
      <c r="E75" s="107"/>
      <c r="F75" s="107"/>
    </row>
    <row r="76" spans="1:6" x14ac:dyDescent="0.25">
      <c r="A76" s="4" t="s">
        <v>512</v>
      </c>
      <c r="B76" s="4" t="s">
        <v>274</v>
      </c>
      <c r="C76" s="107">
        <v>42600</v>
      </c>
      <c r="D76" s="107"/>
      <c r="E76" s="107"/>
      <c r="F76" s="107">
        <f>SUM(C76:E76)</f>
        <v>42600</v>
      </c>
    </row>
    <row r="77" spans="1:6" x14ac:dyDescent="0.25">
      <c r="A77" s="4" t="s">
        <v>513</v>
      </c>
      <c r="B77" s="4" t="s">
        <v>274</v>
      </c>
      <c r="C77" s="107"/>
      <c r="D77" s="107"/>
      <c r="E77" s="107"/>
      <c r="F77" s="107">
        <f t="shared" ref="F77:F92" si="5">SUM(C77:E77)</f>
        <v>0</v>
      </c>
    </row>
    <row r="78" spans="1:6" x14ac:dyDescent="0.25">
      <c r="A78" s="4" t="s">
        <v>510</v>
      </c>
      <c r="B78" s="4" t="s">
        <v>275</v>
      </c>
      <c r="C78" s="107"/>
      <c r="D78" s="107"/>
      <c r="E78" s="107"/>
      <c r="F78" s="107">
        <f t="shared" si="5"/>
        <v>0</v>
      </c>
    </row>
    <row r="79" spans="1:6" x14ac:dyDescent="0.25">
      <c r="A79" s="4" t="s">
        <v>511</v>
      </c>
      <c r="B79" s="4" t="s">
        <v>275</v>
      </c>
      <c r="C79" s="107"/>
      <c r="D79" s="107"/>
      <c r="E79" s="107"/>
      <c r="F79" s="107">
        <f t="shared" si="5"/>
        <v>0</v>
      </c>
    </row>
    <row r="80" spans="1:6" x14ac:dyDescent="0.25">
      <c r="A80" s="6" t="s">
        <v>433</v>
      </c>
      <c r="B80" s="6" t="s">
        <v>276</v>
      </c>
      <c r="C80" s="95">
        <v>42600</v>
      </c>
      <c r="D80" s="107"/>
      <c r="E80" s="107"/>
      <c r="F80" s="95">
        <f>SUM(C80:E80)</f>
        <v>42600</v>
      </c>
    </row>
    <row r="81" spans="1:6" x14ac:dyDescent="0.25">
      <c r="A81" s="33" t="s">
        <v>277</v>
      </c>
      <c r="B81" s="4" t="s">
        <v>278</v>
      </c>
      <c r="C81" s="107"/>
      <c r="D81" s="107"/>
      <c r="E81" s="107"/>
      <c r="F81" s="107">
        <f t="shared" si="5"/>
        <v>0</v>
      </c>
    </row>
    <row r="82" spans="1:6" x14ac:dyDescent="0.25">
      <c r="A82" s="33" t="s">
        <v>279</v>
      </c>
      <c r="B82" s="4" t="s">
        <v>280</v>
      </c>
      <c r="C82" s="107"/>
      <c r="D82" s="107"/>
      <c r="E82" s="107"/>
      <c r="F82" s="107">
        <f t="shared" si="5"/>
        <v>0</v>
      </c>
    </row>
    <row r="83" spans="1:6" x14ac:dyDescent="0.25">
      <c r="A83" s="33" t="s">
        <v>281</v>
      </c>
      <c r="B83" s="4" t="s">
        <v>282</v>
      </c>
      <c r="C83" s="107"/>
      <c r="D83" s="107"/>
      <c r="E83" s="107"/>
      <c r="F83" s="107">
        <f t="shared" si="5"/>
        <v>0</v>
      </c>
    </row>
    <row r="84" spans="1:6" x14ac:dyDescent="0.25">
      <c r="A84" s="33" t="s">
        <v>283</v>
      </c>
      <c r="B84" s="4" t="s">
        <v>284</v>
      </c>
      <c r="C84" s="107"/>
      <c r="D84" s="107"/>
      <c r="E84" s="107"/>
      <c r="F84" s="107">
        <f t="shared" si="5"/>
        <v>0</v>
      </c>
    </row>
    <row r="85" spans="1:6" x14ac:dyDescent="0.25">
      <c r="A85" s="12" t="s">
        <v>416</v>
      </c>
      <c r="B85" s="4" t="s">
        <v>285</v>
      </c>
      <c r="C85" s="107"/>
      <c r="D85" s="107"/>
      <c r="E85" s="107"/>
      <c r="F85" s="107">
        <f t="shared" si="5"/>
        <v>0</v>
      </c>
    </row>
    <row r="86" spans="1:6" x14ac:dyDescent="0.25">
      <c r="A86" s="14" t="s">
        <v>434</v>
      </c>
      <c r="B86" s="6" t="s">
        <v>286</v>
      </c>
      <c r="C86" s="107">
        <f>SUM(C81:C85)</f>
        <v>0</v>
      </c>
      <c r="D86" s="107"/>
      <c r="E86" s="107"/>
      <c r="F86" s="107">
        <f t="shared" si="5"/>
        <v>0</v>
      </c>
    </row>
    <row r="87" spans="1:6" hidden="1" x14ac:dyDescent="0.25">
      <c r="A87" s="12" t="s">
        <v>287</v>
      </c>
      <c r="B87" s="4" t="s">
        <v>288</v>
      </c>
      <c r="C87" s="107"/>
      <c r="D87" s="107"/>
      <c r="E87" s="107"/>
      <c r="F87" s="107">
        <f t="shared" si="5"/>
        <v>0</v>
      </c>
    </row>
    <row r="88" spans="1:6" hidden="1" x14ac:dyDescent="0.25">
      <c r="A88" s="12" t="s">
        <v>289</v>
      </c>
      <c r="B88" s="4" t="s">
        <v>290</v>
      </c>
      <c r="C88" s="107"/>
      <c r="D88" s="107"/>
      <c r="E88" s="107"/>
      <c r="F88" s="107">
        <f t="shared" si="5"/>
        <v>0</v>
      </c>
    </row>
    <row r="89" spans="1:6" hidden="1" x14ac:dyDescent="0.25">
      <c r="A89" s="33" t="s">
        <v>291</v>
      </c>
      <c r="B89" s="4" t="s">
        <v>292</v>
      </c>
      <c r="C89" s="107"/>
      <c r="D89" s="107"/>
      <c r="E89" s="107"/>
      <c r="F89" s="107">
        <f t="shared" si="5"/>
        <v>0</v>
      </c>
    </row>
    <row r="90" spans="1:6" hidden="1" x14ac:dyDescent="0.25">
      <c r="A90" s="33" t="s">
        <v>417</v>
      </c>
      <c r="B90" s="4" t="s">
        <v>293</v>
      </c>
      <c r="C90" s="107"/>
      <c r="D90" s="107"/>
      <c r="E90" s="107"/>
      <c r="F90" s="107">
        <f t="shared" si="5"/>
        <v>0</v>
      </c>
    </row>
    <row r="91" spans="1:6" x14ac:dyDescent="0.25">
      <c r="A91" s="13" t="s">
        <v>435</v>
      </c>
      <c r="B91" s="6" t="s">
        <v>294</v>
      </c>
      <c r="C91" s="107"/>
      <c r="D91" s="107"/>
      <c r="E91" s="107"/>
      <c r="F91" s="107">
        <f t="shared" si="5"/>
        <v>0</v>
      </c>
    </row>
    <row r="92" spans="1:6" x14ac:dyDescent="0.25">
      <c r="A92" s="14" t="s">
        <v>295</v>
      </c>
      <c r="B92" s="6" t="s">
        <v>296</v>
      </c>
      <c r="C92" s="107"/>
      <c r="D92" s="107"/>
      <c r="E92" s="107"/>
      <c r="F92" s="107">
        <f t="shared" si="5"/>
        <v>0</v>
      </c>
    </row>
    <row r="93" spans="1:6" ht="15.75" x14ac:dyDescent="0.25">
      <c r="A93" s="88" t="s">
        <v>436</v>
      </c>
      <c r="B93" s="89" t="s">
        <v>297</v>
      </c>
      <c r="C93" s="95">
        <f>SUM(C70+C75+C80+C86)</f>
        <v>42600</v>
      </c>
      <c r="D93" s="95">
        <f>SUM(D70+D75+D80+D86)</f>
        <v>0</v>
      </c>
      <c r="E93" s="95">
        <f>SUM(E70+E75+E80+E86)</f>
        <v>0</v>
      </c>
      <c r="F93" s="95">
        <f>SUM(F70+F75+F80+F86)</f>
        <v>42600</v>
      </c>
    </row>
    <row r="94" spans="1:6" ht="15.75" x14ac:dyDescent="0.25">
      <c r="A94" s="90" t="s">
        <v>419</v>
      </c>
      <c r="B94" s="91"/>
      <c r="C94" s="95">
        <f>SUM(C64+C93)</f>
        <v>58341</v>
      </c>
      <c r="D94" s="95">
        <f>SUM(D64+D93)</f>
        <v>9727</v>
      </c>
      <c r="E94" s="95">
        <f>SUM(E64+E93)</f>
        <v>0</v>
      </c>
      <c r="F94" s="95">
        <f>SUM(C94:E94)</f>
        <v>68068</v>
      </c>
    </row>
  </sheetData>
  <mergeCells count="2">
    <mergeCell ref="A1:F1"/>
    <mergeCell ref="A2:F2"/>
  </mergeCells>
  <phoneticPr fontId="24" type="noConversion"/>
  <pageMargins left="0.31496062992125984" right="0.31496062992125984" top="0.74803149606299213" bottom="0.74803149606299213" header="0.31496062992125984" footer="0.31496062992125984"/>
  <pageSetup paperSize="9" scale="60" orientation="portrait" r:id="rId1"/>
  <headerFooter>
    <oddHeader>&amp;R1. melléklet a /2017(      ) önkormányzati rendelethez
1. melléklet az 1/2017.(II.22.)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7"/>
  <sheetViews>
    <sheetView view="pageLayout" topLeftCell="A27" zoomScale="87" zoomScaleNormal="100" zoomScalePageLayoutView="87" workbookViewId="0">
      <selection activeCell="N87" sqref="N87"/>
    </sheetView>
  </sheetViews>
  <sheetFormatPr defaultRowHeight="15" x14ac:dyDescent="0.25"/>
  <cols>
    <col min="1" max="1" width="87" customWidth="1"/>
    <col min="2" max="2" width="8.42578125" customWidth="1"/>
    <col min="3" max="3" width="16.42578125" bestFit="1" customWidth="1"/>
    <col min="4" max="4" width="15" bestFit="1" customWidth="1"/>
    <col min="5" max="5" width="12.42578125" bestFit="1" customWidth="1"/>
    <col min="6" max="6" width="16.42578125" bestFit="1" customWidth="1"/>
  </cols>
  <sheetData>
    <row r="1" spans="1:6" ht="21" customHeight="1" x14ac:dyDescent="0.25">
      <c r="A1" s="134" t="s">
        <v>578</v>
      </c>
      <c r="B1" s="138"/>
      <c r="C1" s="138"/>
      <c r="D1" s="138"/>
      <c r="E1" s="138"/>
      <c r="F1" s="136"/>
    </row>
    <row r="2" spans="1:6" ht="18.75" customHeight="1" x14ac:dyDescent="0.25">
      <c r="A2" s="137" t="s">
        <v>461</v>
      </c>
      <c r="B2" s="138"/>
      <c r="C2" s="138"/>
      <c r="D2" s="138"/>
      <c r="E2" s="138"/>
      <c r="F2" s="136"/>
    </row>
    <row r="3" spans="1:6" ht="18.75" customHeight="1" x14ac:dyDescent="0.25">
      <c r="A3" s="44"/>
      <c r="B3" s="92"/>
      <c r="C3" s="92"/>
      <c r="D3" s="92"/>
      <c r="E3" s="92"/>
      <c r="F3" s="93"/>
    </row>
    <row r="4" spans="1:6" ht="18" x14ac:dyDescent="0.25">
      <c r="A4" s="37"/>
    </row>
    <row r="5" spans="1:6" x14ac:dyDescent="0.25">
      <c r="A5" s="3" t="s">
        <v>519</v>
      </c>
    </row>
    <row r="6" spans="1:6" ht="86.45" customHeight="1" x14ac:dyDescent="0.3">
      <c r="A6" s="1" t="s">
        <v>11</v>
      </c>
      <c r="B6" s="2" t="s">
        <v>12</v>
      </c>
      <c r="C6" s="43" t="s">
        <v>464</v>
      </c>
      <c r="D6" s="43" t="s">
        <v>465</v>
      </c>
      <c r="E6" s="43" t="s">
        <v>466</v>
      </c>
      <c r="F6" s="49" t="s">
        <v>0</v>
      </c>
    </row>
    <row r="7" spans="1:6" x14ac:dyDescent="0.25">
      <c r="A7" s="26" t="s">
        <v>13</v>
      </c>
      <c r="B7" s="27" t="s">
        <v>14</v>
      </c>
      <c r="C7" s="97">
        <v>3126</v>
      </c>
      <c r="D7" s="97"/>
      <c r="E7" s="97"/>
      <c r="F7" s="103">
        <f>SUM(C7:E7)</f>
        <v>3126</v>
      </c>
    </row>
    <row r="8" spans="1:6" hidden="1" x14ac:dyDescent="0.25">
      <c r="A8" s="26" t="s">
        <v>15</v>
      </c>
      <c r="B8" s="28" t="s">
        <v>16</v>
      </c>
      <c r="C8" s="97"/>
      <c r="D8" s="97"/>
      <c r="E8" s="97"/>
      <c r="F8" s="103">
        <f t="shared" ref="F8:F25" si="0">SUM(C8:E8)</f>
        <v>0</v>
      </c>
    </row>
    <row r="9" spans="1:6" hidden="1" x14ac:dyDescent="0.25">
      <c r="A9" s="26" t="s">
        <v>17</v>
      </c>
      <c r="B9" s="28" t="s">
        <v>18</v>
      </c>
      <c r="C9" s="97"/>
      <c r="D9" s="97"/>
      <c r="E9" s="97"/>
      <c r="F9" s="103">
        <f t="shared" si="0"/>
        <v>0</v>
      </c>
    </row>
    <row r="10" spans="1:6" hidden="1" x14ac:dyDescent="0.25">
      <c r="A10" s="29" t="s">
        <v>19</v>
      </c>
      <c r="B10" s="28" t="s">
        <v>20</v>
      </c>
      <c r="C10" s="97"/>
      <c r="D10" s="97"/>
      <c r="E10" s="97"/>
      <c r="F10" s="103">
        <f t="shared" si="0"/>
        <v>0</v>
      </c>
    </row>
    <row r="11" spans="1:6" hidden="1" x14ac:dyDescent="0.25">
      <c r="A11" s="29" t="s">
        <v>21</v>
      </c>
      <c r="B11" s="28" t="s">
        <v>22</v>
      </c>
      <c r="C11" s="97"/>
      <c r="D11" s="97"/>
      <c r="E11" s="97"/>
      <c r="F11" s="103">
        <f t="shared" si="0"/>
        <v>0</v>
      </c>
    </row>
    <row r="12" spans="1:6" x14ac:dyDescent="0.25">
      <c r="A12" s="29" t="s">
        <v>23</v>
      </c>
      <c r="B12" s="28" t="s">
        <v>24</v>
      </c>
      <c r="C12" s="97">
        <v>0</v>
      </c>
      <c r="D12" s="97"/>
      <c r="E12" s="97"/>
      <c r="F12" s="103">
        <f t="shared" si="0"/>
        <v>0</v>
      </c>
    </row>
    <row r="13" spans="1:6" x14ac:dyDescent="0.25">
      <c r="A13" s="29" t="s">
        <v>25</v>
      </c>
      <c r="B13" s="28" t="s">
        <v>26</v>
      </c>
      <c r="C13" s="97">
        <v>200</v>
      </c>
      <c r="D13" s="97"/>
      <c r="E13" s="97"/>
      <c r="F13" s="103">
        <f t="shared" si="0"/>
        <v>200</v>
      </c>
    </row>
    <row r="14" spans="1:6" x14ac:dyDescent="0.25">
      <c r="A14" s="29" t="s">
        <v>27</v>
      </c>
      <c r="B14" s="28" t="s">
        <v>28</v>
      </c>
      <c r="C14" s="97">
        <v>55</v>
      </c>
      <c r="D14" s="97"/>
      <c r="E14" s="97"/>
      <c r="F14" s="103">
        <f t="shared" si="0"/>
        <v>55</v>
      </c>
    </row>
    <row r="15" spans="1:6" hidden="1" x14ac:dyDescent="0.25">
      <c r="A15" s="4" t="s">
        <v>29</v>
      </c>
      <c r="B15" s="28" t="s">
        <v>30</v>
      </c>
      <c r="C15" s="97">
        <v>0</v>
      </c>
      <c r="D15" s="97"/>
      <c r="E15" s="97"/>
      <c r="F15" s="103">
        <f t="shared" si="0"/>
        <v>0</v>
      </c>
    </row>
    <row r="16" spans="1:6" x14ac:dyDescent="0.25">
      <c r="A16" s="4" t="s">
        <v>29</v>
      </c>
      <c r="B16" s="28" t="s">
        <v>30</v>
      </c>
      <c r="C16" s="97">
        <v>225</v>
      </c>
      <c r="D16" s="97"/>
      <c r="E16" s="97"/>
      <c r="F16" s="103">
        <f t="shared" si="0"/>
        <v>225</v>
      </c>
    </row>
    <row r="17" spans="1:6" x14ac:dyDescent="0.25">
      <c r="A17" s="4" t="s">
        <v>31</v>
      </c>
      <c r="B17" s="28" t="s">
        <v>32</v>
      </c>
      <c r="C17" s="97">
        <v>2</v>
      </c>
      <c r="D17" s="97"/>
      <c r="E17" s="97"/>
      <c r="F17" s="103">
        <f t="shared" si="0"/>
        <v>2</v>
      </c>
    </row>
    <row r="18" spans="1:6" hidden="1" x14ac:dyDescent="0.25">
      <c r="A18" s="4" t="s">
        <v>33</v>
      </c>
      <c r="B18" s="28" t="s">
        <v>34</v>
      </c>
      <c r="C18" s="97"/>
      <c r="D18" s="97"/>
      <c r="E18" s="97"/>
      <c r="F18" s="103">
        <f t="shared" si="0"/>
        <v>0</v>
      </c>
    </row>
    <row r="19" spans="1:6" hidden="1" x14ac:dyDescent="0.25">
      <c r="A19" s="4" t="s">
        <v>35</v>
      </c>
      <c r="B19" s="28" t="s">
        <v>36</v>
      </c>
      <c r="C19" s="97"/>
      <c r="D19" s="97"/>
      <c r="E19" s="97"/>
      <c r="F19" s="103">
        <f t="shared" si="0"/>
        <v>0</v>
      </c>
    </row>
    <row r="20" spans="1:6" hidden="1" x14ac:dyDescent="0.25">
      <c r="A20" s="4" t="s">
        <v>354</v>
      </c>
      <c r="B20" s="28" t="s">
        <v>37</v>
      </c>
      <c r="C20" s="97"/>
      <c r="D20" s="97"/>
      <c r="E20" s="97"/>
      <c r="F20" s="103">
        <f t="shared" si="0"/>
        <v>0</v>
      </c>
    </row>
    <row r="21" spans="1:6" x14ac:dyDescent="0.25">
      <c r="A21" s="30" t="s">
        <v>298</v>
      </c>
      <c r="B21" s="31" t="s">
        <v>38</v>
      </c>
      <c r="C21" s="96">
        <f>SUM(C7:C20)</f>
        <v>3608</v>
      </c>
      <c r="D21" s="96"/>
      <c r="E21" s="96"/>
      <c r="F21" s="98">
        <f>SUM(C21:E21)</f>
        <v>3608</v>
      </c>
    </row>
    <row r="22" spans="1:6" x14ac:dyDescent="0.25">
      <c r="A22" s="4" t="s">
        <v>39</v>
      </c>
      <c r="B22" s="28" t="s">
        <v>40</v>
      </c>
      <c r="C22" s="97"/>
      <c r="D22" s="97">
        <v>4131</v>
      </c>
      <c r="E22" s="97"/>
      <c r="F22" s="103">
        <f t="shared" si="0"/>
        <v>4131</v>
      </c>
    </row>
    <row r="23" spans="1:6" ht="30" x14ac:dyDescent="0.25">
      <c r="A23" s="4" t="s">
        <v>41</v>
      </c>
      <c r="B23" s="28" t="s">
        <v>42</v>
      </c>
      <c r="C23" s="97"/>
      <c r="D23" s="97">
        <v>420</v>
      </c>
      <c r="E23" s="97"/>
      <c r="F23" s="103">
        <f t="shared" si="0"/>
        <v>420</v>
      </c>
    </row>
    <row r="24" spans="1:6" x14ac:dyDescent="0.25">
      <c r="A24" s="5" t="s">
        <v>43</v>
      </c>
      <c r="B24" s="28" t="s">
        <v>44</v>
      </c>
      <c r="C24" s="97"/>
      <c r="D24" s="97">
        <v>1400</v>
      </c>
      <c r="E24" s="97"/>
      <c r="F24" s="103">
        <f t="shared" si="0"/>
        <v>1400</v>
      </c>
    </row>
    <row r="25" spans="1:6" x14ac:dyDescent="0.25">
      <c r="A25" s="6" t="s">
        <v>299</v>
      </c>
      <c r="B25" s="31" t="s">
        <v>45</v>
      </c>
      <c r="C25" s="97">
        <f>SUM(C22:C24)</f>
        <v>0</v>
      </c>
      <c r="D25" s="97">
        <f>SUM(D22:D24)</f>
        <v>5951</v>
      </c>
      <c r="E25" s="97"/>
      <c r="F25" s="103">
        <f t="shared" si="0"/>
        <v>5951</v>
      </c>
    </row>
    <row r="26" spans="1:6" x14ac:dyDescent="0.25">
      <c r="A26" s="40" t="s">
        <v>382</v>
      </c>
      <c r="B26" s="41" t="s">
        <v>46</v>
      </c>
      <c r="C26" s="96">
        <f>SUM(C21+C25)</f>
        <v>3608</v>
      </c>
      <c r="D26" s="96">
        <f>SUM(D21+D25)</f>
        <v>5951</v>
      </c>
      <c r="E26" s="96"/>
      <c r="F26" s="96">
        <f>SUM(F21+F25)</f>
        <v>9559</v>
      </c>
    </row>
    <row r="27" spans="1:6" x14ac:dyDescent="0.25">
      <c r="A27" s="35" t="s">
        <v>355</v>
      </c>
      <c r="B27" s="41" t="s">
        <v>47</v>
      </c>
      <c r="C27" s="96">
        <v>1676</v>
      </c>
      <c r="D27" s="96">
        <v>385</v>
      </c>
      <c r="E27" s="97"/>
      <c r="F27" s="96">
        <v>2061</v>
      </c>
    </row>
    <row r="28" spans="1:6" x14ac:dyDescent="0.25">
      <c r="A28" s="4" t="s">
        <v>48</v>
      </c>
      <c r="B28" s="28" t="s">
        <v>49</v>
      </c>
      <c r="C28" s="97">
        <v>150</v>
      </c>
      <c r="D28" s="97"/>
      <c r="E28" s="97"/>
      <c r="F28" s="103">
        <f>SUM(C28:E28)</f>
        <v>150</v>
      </c>
    </row>
    <row r="29" spans="1:6" x14ac:dyDescent="0.25">
      <c r="A29" s="4" t="s">
        <v>50</v>
      </c>
      <c r="B29" s="28" t="s">
        <v>51</v>
      </c>
      <c r="C29" s="97">
        <v>576</v>
      </c>
      <c r="D29" s="97"/>
      <c r="E29" s="97"/>
      <c r="F29" s="103">
        <f t="shared" ref="F29:F48" si="1">SUM(C29:E29)</f>
        <v>576</v>
      </c>
    </row>
    <row r="30" spans="1:6" hidden="1" x14ac:dyDescent="0.25">
      <c r="A30" s="4" t="s">
        <v>52</v>
      </c>
      <c r="B30" s="28" t="s">
        <v>53</v>
      </c>
      <c r="C30" s="97">
        <v>0</v>
      </c>
      <c r="D30" s="97"/>
      <c r="E30" s="97"/>
      <c r="F30" s="103">
        <f t="shared" si="1"/>
        <v>0</v>
      </c>
    </row>
    <row r="31" spans="1:6" x14ac:dyDescent="0.25">
      <c r="A31" s="6" t="s">
        <v>300</v>
      </c>
      <c r="B31" s="31" t="s">
        <v>54</v>
      </c>
      <c r="C31" s="97">
        <f>SUM(C28:C30)</f>
        <v>726</v>
      </c>
      <c r="D31" s="97"/>
      <c r="E31" s="97"/>
      <c r="F31" s="103">
        <f t="shared" si="1"/>
        <v>726</v>
      </c>
    </row>
    <row r="32" spans="1:6" x14ac:dyDescent="0.25">
      <c r="A32" s="4" t="s">
        <v>55</v>
      </c>
      <c r="B32" s="28" t="s">
        <v>56</v>
      </c>
      <c r="C32" s="97">
        <v>67</v>
      </c>
      <c r="D32" s="97"/>
      <c r="E32" s="97"/>
      <c r="F32" s="103">
        <f t="shared" si="1"/>
        <v>67</v>
      </c>
    </row>
    <row r="33" spans="1:6" x14ac:dyDescent="0.25">
      <c r="A33" s="4" t="s">
        <v>57</v>
      </c>
      <c r="B33" s="28" t="s">
        <v>58</v>
      </c>
      <c r="C33" s="97">
        <v>55</v>
      </c>
      <c r="D33" s="97"/>
      <c r="E33" s="97"/>
      <c r="F33" s="103">
        <f t="shared" si="1"/>
        <v>55</v>
      </c>
    </row>
    <row r="34" spans="1:6" ht="15" customHeight="1" x14ac:dyDescent="0.25">
      <c r="A34" s="6" t="s">
        <v>383</v>
      </c>
      <c r="B34" s="31" t="s">
        <v>59</v>
      </c>
      <c r="C34" s="97">
        <f>SUM(C32:C33)</f>
        <v>122</v>
      </c>
      <c r="D34" s="97"/>
      <c r="E34" s="97"/>
      <c r="F34" s="103">
        <f t="shared" si="1"/>
        <v>122</v>
      </c>
    </row>
    <row r="35" spans="1:6" x14ac:dyDescent="0.25">
      <c r="A35" s="4" t="s">
        <v>60</v>
      </c>
      <c r="B35" s="28" t="s">
        <v>61</v>
      </c>
      <c r="C35" s="97">
        <v>2355</v>
      </c>
      <c r="D35" s="97"/>
      <c r="E35" s="97"/>
      <c r="F35" s="103">
        <f t="shared" si="1"/>
        <v>2355</v>
      </c>
    </row>
    <row r="36" spans="1:6" x14ac:dyDescent="0.25">
      <c r="A36" s="4" t="s">
        <v>62</v>
      </c>
      <c r="B36" s="28" t="s">
        <v>63</v>
      </c>
      <c r="C36" s="97">
        <v>911</v>
      </c>
      <c r="D36" s="97"/>
      <c r="E36" s="97"/>
      <c r="F36" s="103">
        <f t="shared" si="1"/>
        <v>911</v>
      </c>
    </row>
    <row r="37" spans="1:6" x14ac:dyDescent="0.25">
      <c r="A37" s="4" t="s">
        <v>356</v>
      </c>
      <c r="B37" s="28" t="s">
        <v>64</v>
      </c>
      <c r="C37" s="97">
        <v>150</v>
      </c>
      <c r="D37" s="97"/>
      <c r="E37" s="97"/>
      <c r="F37" s="103">
        <f t="shared" si="1"/>
        <v>150</v>
      </c>
    </row>
    <row r="38" spans="1:6" x14ac:dyDescent="0.25">
      <c r="A38" s="4" t="s">
        <v>65</v>
      </c>
      <c r="B38" s="28" t="s">
        <v>66</v>
      </c>
      <c r="C38" s="97">
        <v>1560</v>
      </c>
      <c r="D38" s="97"/>
      <c r="E38" s="97"/>
      <c r="F38" s="103">
        <f t="shared" si="1"/>
        <v>1560</v>
      </c>
    </row>
    <row r="39" spans="1:6" x14ac:dyDescent="0.25">
      <c r="A39" s="9" t="s">
        <v>357</v>
      </c>
      <c r="B39" s="28" t="s">
        <v>67</v>
      </c>
      <c r="C39" s="97">
        <v>1100</v>
      </c>
      <c r="D39" s="97"/>
      <c r="E39" s="97"/>
      <c r="F39" s="103">
        <f t="shared" si="1"/>
        <v>1100</v>
      </c>
    </row>
    <row r="40" spans="1:6" x14ac:dyDescent="0.25">
      <c r="A40" s="5" t="s">
        <v>68</v>
      </c>
      <c r="B40" s="28" t="s">
        <v>69</v>
      </c>
      <c r="C40" s="97">
        <v>20</v>
      </c>
      <c r="D40" s="97"/>
      <c r="E40" s="97"/>
      <c r="F40" s="103">
        <f t="shared" si="1"/>
        <v>20</v>
      </c>
    </row>
    <row r="41" spans="1:6" x14ac:dyDescent="0.25">
      <c r="A41" s="4" t="s">
        <v>358</v>
      </c>
      <c r="B41" s="28" t="s">
        <v>70</v>
      </c>
      <c r="C41" s="97">
        <v>3705</v>
      </c>
      <c r="D41" s="97"/>
      <c r="E41" s="97"/>
      <c r="F41" s="103">
        <f t="shared" si="1"/>
        <v>3705</v>
      </c>
    </row>
    <row r="42" spans="1:6" x14ac:dyDescent="0.25">
      <c r="A42" s="6" t="s">
        <v>301</v>
      </c>
      <c r="B42" s="31" t="s">
        <v>71</v>
      </c>
      <c r="C42" s="97">
        <f>SUM(C35:C41)</f>
        <v>9801</v>
      </c>
      <c r="D42" s="97"/>
      <c r="E42" s="97"/>
      <c r="F42" s="103">
        <f t="shared" si="1"/>
        <v>9801</v>
      </c>
    </row>
    <row r="43" spans="1:6" hidden="1" x14ac:dyDescent="0.25">
      <c r="A43" s="4" t="s">
        <v>72</v>
      </c>
      <c r="B43" s="28" t="s">
        <v>73</v>
      </c>
      <c r="C43" s="97"/>
      <c r="D43" s="97"/>
      <c r="E43" s="97"/>
      <c r="F43" s="103">
        <f t="shared" si="1"/>
        <v>0</v>
      </c>
    </row>
    <row r="44" spans="1:6" x14ac:dyDescent="0.25">
      <c r="A44" s="4" t="s">
        <v>74</v>
      </c>
      <c r="B44" s="28" t="s">
        <v>75</v>
      </c>
      <c r="C44" s="97">
        <v>150</v>
      </c>
      <c r="D44" s="97"/>
      <c r="E44" s="97"/>
      <c r="F44" s="103">
        <f t="shared" si="1"/>
        <v>150</v>
      </c>
    </row>
    <row r="45" spans="1:6" x14ac:dyDescent="0.25">
      <c r="A45" s="6" t="s">
        <v>302</v>
      </c>
      <c r="B45" s="31" t="s">
        <v>76</v>
      </c>
      <c r="C45" s="97">
        <f>SUM(C43:C44)</f>
        <v>150</v>
      </c>
      <c r="D45" s="97"/>
      <c r="E45" s="97"/>
      <c r="F45" s="103">
        <f t="shared" si="1"/>
        <v>150</v>
      </c>
    </row>
    <row r="46" spans="1:6" x14ac:dyDescent="0.25">
      <c r="A46" s="4" t="s">
        <v>77</v>
      </c>
      <c r="B46" s="28" t="s">
        <v>78</v>
      </c>
      <c r="C46" s="97">
        <v>2533</v>
      </c>
      <c r="D46" s="97"/>
      <c r="E46" s="97"/>
      <c r="F46" s="103">
        <f t="shared" si="1"/>
        <v>2533</v>
      </c>
    </row>
    <row r="47" spans="1:6" x14ac:dyDescent="0.25">
      <c r="A47" s="4" t="s">
        <v>579</v>
      </c>
      <c r="B47" s="28" t="s">
        <v>580</v>
      </c>
      <c r="C47" s="97">
        <v>550</v>
      </c>
      <c r="D47" s="97"/>
      <c r="E47" s="97"/>
      <c r="F47" s="103">
        <f t="shared" si="1"/>
        <v>550</v>
      </c>
    </row>
    <row r="48" spans="1:6" x14ac:dyDescent="0.25">
      <c r="A48" s="6" t="s">
        <v>303</v>
      </c>
      <c r="B48" s="31" t="s">
        <v>79</v>
      </c>
      <c r="C48" s="97">
        <f>SUM(C46:C47)</f>
        <v>3083</v>
      </c>
      <c r="D48" s="97"/>
      <c r="E48" s="97"/>
      <c r="F48" s="103">
        <f t="shared" si="1"/>
        <v>3083</v>
      </c>
    </row>
    <row r="49" spans="1:6" x14ac:dyDescent="0.25">
      <c r="A49" s="35" t="s">
        <v>304</v>
      </c>
      <c r="B49" s="41" t="s">
        <v>80</v>
      </c>
      <c r="C49" s="96">
        <f>SUM(C31+C34+C42+C45+C48)</f>
        <v>13882</v>
      </c>
      <c r="D49" s="96"/>
      <c r="E49" s="96"/>
      <c r="F49" s="96">
        <f>SUM(F31+F34+F42+F45+F48)</f>
        <v>13882</v>
      </c>
    </row>
    <row r="50" spans="1:6" hidden="1" x14ac:dyDescent="0.25">
      <c r="A50" s="12" t="s">
        <v>81</v>
      </c>
      <c r="B50" s="28" t="s">
        <v>82</v>
      </c>
      <c r="C50" s="97"/>
      <c r="D50" s="97"/>
      <c r="E50" s="97"/>
      <c r="F50" s="103"/>
    </row>
    <row r="51" spans="1:6" hidden="1" x14ac:dyDescent="0.25">
      <c r="A51" s="12" t="s">
        <v>305</v>
      </c>
      <c r="B51" s="28" t="s">
        <v>83</v>
      </c>
      <c r="C51" s="97"/>
      <c r="D51" s="97"/>
      <c r="E51" s="97"/>
      <c r="F51" s="103"/>
    </row>
    <row r="52" spans="1:6" hidden="1" x14ac:dyDescent="0.25">
      <c r="A52" s="16" t="s">
        <v>359</v>
      </c>
      <c r="B52" s="28" t="s">
        <v>84</v>
      </c>
      <c r="C52" s="97"/>
      <c r="D52" s="97"/>
      <c r="E52" s="97"/>
      <c r="F52" s="103"/>
    </row>
    <row r="53" spans="1:6" hidden="1" x14ac:dyDescent="0.25">
      <c r="A53" s="16" t="s">
        <v>360</v>
      </c>
      <c r="B53" s="28" t="s">
        <v>85</v>
      </c>
      <c r="C53" s="97"/>
      <c r="D53" s="97"/>
      <c r="E53" s="97"/>
      <c r="F53" s="103"/>
    </row>
    <row r="54" spans="1:6" hidden="1" x14ac:dyDescent="0.25">
      <c r="A54" s="16" t="s">
        <v>361</v>
      </c>
      <c r="B54" s="28" t="s">
        <v>86</v>
      </c>
      <c r="C54" s="97"/>
      <c r="D54" s="97"/>
      <c r="E54" s="97"/>
      <c r="F54" s="103"/>
    </row>
    <row r="55" spans="1:6" hidden="1" x14ac:dyDescent="0.25">
      <c r="A55" s="12" t="s">
        <v>362</v>
      </c>
      <c r="B55" s="28" t="s">
        <v>87</v>
      </c>
      <c r="C55" s="97"/>
      <c r="D55" s="97"/>
      <c r="E55" s="97"/>
      <c r="F55" s="103"/>
    </row>
    <row r="56" spans="1:6" hidden="1" x14ac:dyDescent="0.25">
      <c r="A56" s="12" t="s">
        <v>363</v>
      </c>
      <c r="B56" s="28" t="s">
        <v>88</v>
      </c>
      <c r="C56" s="97"/>
      <c r="D56" s="97"/>
      <c r="E56" s="97"/>
      <c r="F56" s="103"/>
    </row>
    <row r="57" spans="1:6" x14ac:dyDescent="0.25">
      <c r="A57" s="12" t="s">
        <v>364</v>
      </c>
      <c r="B57" s="28" t="s">
        <v>89</v>
      </c>
      <c r="C57" s="97">
        <v>1100</v>
      </c>
      <c r="D57" s="97"/>
      <c r="E57" s="97"/>
      <c r="F57" s="103">
        <f>SUM(C57:E57)</f>
        <v>1100</v>
      </c>
    </row>
    <row r="58" spans="1:6" x14ac:dyDescent="0.25">
      <c r="A58" s="38" t="s">
        <v>334</v>
      </c>
      <c r="B58" s="41" t="s">
        <v>90</v>
      </c>
      <c r="C58" s="96">
        <v>1100</v>
      </c>
      <c r="D58" s="97"/>
      <c r="E58" s="97"/>
      <c r="F58" s="98">
        <f>SUM(C58:E58)</f>
        <v>1100</v>
      </c>
    </row>
    <row r="59" spans="1:6" hidden="1" x14ac:dyDescent="0.25">
      <c r="A59" s="11" t="s">
        <v>365</v>
      </c>
      <c r="B59" s="28" t="s">
        <v>91</v>
      </c>
      <c r="C59" s="97"/>
      <c r="D59" s="97"/>
      <c r="E59" s="97"/>
      <c r="F59" s="98">
        <f t="shared" ref="F59:F64" si="2">SUM(C59:E59)</f>
        <v>0</v>
      </c>
    </row>
    <row r="60" spans="1:6" hidden="1" x14ac:dyDescent="0.25">
      <c r="A60" s="11" t="s">
        <v>92</v>
      </c>
      <c r="B60" s="28" t="s">
        <v>93</v>
      </c>
      <c r="C60" s="97"/>
      <c r="D60" s="97"/>
      <c r="E60" s="97"/>
      <c r="F60" s="98">
        <f t="shared" si="2"/>
        <v>0</v>
      </c>
    </row>
    <row r="61" spans="1:6" ht="30" hidden="1" x14ac:dyDescent="0.25">
      <c r="A61" s="11" t="s">
        <v>94</v>
      </c>
      <c r="B61" s="28" t="s">
        <v>95</v>
      </c>
      <c r="C61" s="97"/>
      <c r="D61" s="97"/>
      <c r="E61" s="97"/>
      <c r="F61" s="98">
        <f t="shared" si="2"/>
        <v>0</v>
      </c>
    </row>
    <row r="62" spans="1:6" ht="30" hidden="1" x14ac:dyDescent="0.25">
      <c r="A62" s="11" t="s">
        <v>335</v>
      </c>
      <c r="B62" s="28" t="s">
        <v>96</v>
      </c>
      <c r="C62" s="97"/>
      <c r="D62" s="97"/>
      <c r="E62" s="97"/>
      <c r="F62" s="98">
        <f t="shared" si="2"/>
        <v>0</v>
      </c>
    </row>
    <row r="63" spans="1:6" ht="30" hidden="1" x14ac:dyDescent="0.25">
      <c r="A63" s="11" t="s">
        <v>366</v>
      </c>
      <c r="B63" s="28" t="s">
        <v>97</v>
      </c>
      <c r="C63" s="97"/>
      <c r="D63" s="97"/>
      <c r="E63" s="97"/>
      <c r="F63" s="98">
        <f t="shared" si="2"/>
        <v>0</v>
      </c>
    </row>
    <row r="64" spans="1:6" x14ac:dyDescent="0.25">
      <c r="A64" s="11" t="s">
        <v>581</v>
      </c>
      <c r="B64" s="28" t="s">
        <v>582</v>
      </c>
      <c r="C64" s="97">
        <v>1</v>
      </c>
      <c r="D64" s="97"/>
      <c r="E64" s="97"/>
      <c r="F64" s="98">
        <f t="shared" si="2"/>
        <v>1</v>
      </c>
    </row>
    <row r="65" spans="1:6" x14ac:dyDescent="0.25">
      <c r="A65" s="11" t="s">
        <v>337</v>
      </c>
      <c r="B65" s="28" t="s">
        <v>98</v>
      </c>
      <c r="C65" s="97">
        <v>3108</v>
      </c>
      <c r="D65" s="97"/>
      <c r="E65" s="97"/>
      <c r="F65" s="103">
        <v>3108</v>
      </c>
    </row>
    <row r="66" spans="1:6" ht="30" hidden="1" x14ac:dyDescent="0.25">
      <c r="A66" s="11" t="s">
        <v>367</v>
      </c>
      <c r="B66" s="28" t="s">
        <v>99</v>
      </c>
      <c r="C66" s="97"/>
      <c r="D66" s="97"/>
      <c r="E66" s="97"/>
      <c r="F66" s="103">
        <f t="shared" ref="F66:F73" si="3">SUM(C66:E66)</f>
        <v>0</v>
      </c>
    </row>
    <row r="67" spans="1:6" ht="30" hidden="1" x14ac:dyDescent="0.25">
      <c r="A67" s="11" t="s">
        <v>368</v>
      </c>
      <c r="B67" s="28" t="s">
        <v>100</v>
      </c>
      <c r="C67" s="97"/>
      <c r="D67" s="97"/>
      <c r="E67" s="97"/>
      <c r="F67" s="103">
        <f t="shared" si="3"/>
        <v>0</v>
      </c>
    </row>
    <row r="68" spans="1:6" hidden="1" x14ac:dyDescent="0.25">
      <c r="A68" s="11" t="s">
        <v>101</v>
      </c>
      <c r="B68" s="28" t="s">
        <v>102</v>
      </c>
      <c r="C68" s="97"/>
      <c r="D68" s="97"/>
      <c r="E68" s="97"/>
      <c r="F68" s="103">
        <f t="shared" si="3"/>
        <v>0</v>
      </c>
    </row>
    <row r="69" spans="1:6" hidden="1" x14ac:dyDescent="0.25">
      <c r="A69" s="18" t="s">
        <v>103</v>
      </c>
      <c r="B69" s="28" t="s">
        <v>104</v>
      </c>
      <c r="C69" s="97"/>
      <c r="D69" s="97"/>
      <c r="E69" s="97"/>
      <c r="F69" s="103">
        <f t="shared" si="3"/>
        <v>0</v>
      </c>
    </row>
    <row r="70" spans="1:6" x14ac:dyDescent="0.25">
      <c r="A70" s="11" t="s">
        <v>369</v>
      </c>
      <c r="B70" s="28" t="s">
        <v>105</v>
      </c>
      <c r="C70" s="97">
        <v>530</v>
      </c>
      <c r="D70" s="97"/>
      <c r="E70" s="97"/>
      <c r="F70" s="103">
        <v>530</v>
      </c>
    </row>
    <row r="71" spans="1:6" x14ac:dyDescent="0.25">
      <c r="A71" s="18" t="s">
        <v>516</v>
      </c>
      <c r="B71" s="28" t="s">
        <v>106</v>
      </c>
      <c r="C71" s="97">
        <v>0</v>
      </c>
      <c r="D71" s="97"/>
      <c r="E71" s="97"/>
      <c r="F71" s="103">
        <f t="shared" si="3"/>
        <v>0</v>
      </c>
    </row>
    <row r="72" spans="1:6" x14ac:dyDescent="0.25">
      <c r="A72" s="18" t="s">
        <v>517</v>
      </c>
      <c r="B72" s="28" t="s">
        <v>106</v>
      </c>
      <c r="C72" s="97">
        <v>7332</v>
      </c>
      <c r="D72" s="97"/>
      <c r="E72" s="97"/>
      <c r="F72" s="103">
        <f t="shared" si="3"/>
        <v>7332</v>
      </c>
    </row>
    <row r="73" spans="1:6" ht="43.5" hidden="1" customHeight="1" x14ac:dyDescent="0.3">
      <c r="A73" s="1" t="s">
        <v>11</v>
      </c>
      <c r="B73" s="2" t="s">
        <v>12</v>
      </c>
      <c r="C73" s="104" t="s">
        <v>464</v>
      </c>
      <c r="D73" s="104" t="s">
        <v>465</v>
      </c>
      <c r="E73" s="104" t="s">
        <v>466</v>
      </c>
      <c r="F73" s="103">
        <f t="shared" si="3"/>
        <v>0</v>
      </c>
    </row>
    <row r="74" spans="1:6" x14ac:dyDescent="0.25">
      <c r="A74" s="38" t="s">
        <v>340</v>
      </c>
      <c r="B74" s="41" t="s">
        <v>107</v>
      </c>
      <c r="C74" s="96">
        <f>SUM(C59:C72)</f>
        <v>10971</v>
      </c>
      <c r="D74" s="96"/>
      <c r="E74" s="96"/>
      <c r="F74" s="96">
        <f>SUM(F59:F72)</f>
        <v>10971</v>
      </c>
    </row>
    <row r="75" spans="1:6" ht="15.75" x14ac:dyDescent="0.25">
      <c r="A75" s="83" t="s">
        <v>463</v>
      </c>
      <c r="B75" s="41"/>
      <c r="C75" s="96">
        <f>SUM(C26+C27+C49+C58+C74)</f>
        <v>31237</v>
      </c>
      <c r="D75" s="96">
        <f>SUM(D26+D27+D49+D58+D74)</f>
        <v>6336</v>
      </c>
      <c r="E75" s="96">
        <f>SUM(E26+E27+E49+E58+E74)</f>
        <v>0</v>
      </c>
      <c r="F75" s="96">
        <f>SUM(F26+F27+F49+F58+F74)</f>
        <v>37573</v>
      </c>
    </row>
    <row r="76" spans="1:6" x14ac:dyDescent="0.25">
      <c r="A76" s="32" t="s">
        <v>108</v>
      </c>
      <c r="B76" s="28" t="s">
        <v>109</v>
      </c>
      <c r="C76" s="97"/>
      <c r="D76" s="97"/>
      <c r="E76" s="97"/>
      <c r="F76" s="103"/>
    </row>
    <row r="77" spans="1:6" x14ac:dyDescent="0.25">
      <c r="A77" s="32" t="s">
        <v>370</v>
      </c>
      <c r="B77" s="28" t="s">
        <v>110</v>
      </c>
      <c r="C77" s="97"/>
      <c r="D77" s="97">
        <v>2756</v>
      </c>
      <c r="E77" s="97"/>
      <c r="F77" s="103">
        <v>2756</v>
      </c>
    </row>
    <row r="78" spans="1:6" hidden="1" x14ac:dyDescent="0.25">
      <c r="A78" s="32"/>
      <c r="B78" s="28"/>
      <c r="C78" s="97"/>
      <c r="D78" s="97"/>
      <c r="E78" s="97"/>
      <c r="F78" s="103"/>
    </row>
    <row r="79" spans="1:6" x14ac:dyDescent="0.25">
      <c r="A79" s="32" t="s">
        <v>111</v>
      </c>
      <c r="B79" s="28" t="s">
        <v>112</v>
      </c>
      <c r="C79" s="97"/>
      <c r="D79" s="97"/>
      <c r="E79" s="97"/>
      <c r="F79" s="103"/>
    </row>
    <row r="80" spans="1:6" ht="43.5" hidden="1" customHeight="1" x14ac:dyDescent="0.3">
      <c r="A80" s="1" t="s">
        <v>11</v>
      </c>
      <c r="B80" s="2" t="s">
        <v>12</v>
      </c>
      <c r="C80" s="104" t="s">
        <v>464</v>
      </c>
      <c r="D80" s="104" t="s">
        <v>465</v>
      </c>
      <c r="E80" s="104" t="s">
        <v>466</v>
      </c>
      <c r="F80" s="105" t="s">
        <v>0</v>
      </c>
    </row>
    <row r="81" spans="1:6" x14ac:dyDescent="0.25">
      <c r="A81" s="32" t="s">
        <v>583</v>
      </c>
      <c r="B81" s="28" t="s">
        <v>110</v>
      </c>
      <c r="C81" s="97"/>
      <c r="D81" s="97">
        <v>12756</v>
      </c>
      <c r="E81" s="97"/>
      <c r="F81" s="103">
        <f>SUM(C81:E81)</f>
        <v>12756</v>
      </c>
    </row>
    <row r="82" spans="1:6" x14ac:dyDescent="0.25">
      <c r="A82" s="32" t="s">
        <v>113</v>
      </c>
      <c r="B82" s="28" t="s">
        <v>114</v>
      </c>
      <c r="C82" s="97"/>
      <c r="D82" s="97">
        <v>1190</v>
      </c>
      <c r="E82" s="97"/>
      <c r="F82" s="103">
        <f>SUM(C82:E82)</f>
        <v>1190</v>
      </c>
    </row>
    <row r="83" spans="1:6" x14ac:dyDescent="0.25">
      <c r="A83" s="5" t="s">
        <v>115</v>
      </c>
      <c r="B83" s="28" t="s">
        <v>116</v>
      </c>
      <c r="C83" s="97"/>
      <c r="D83" s="97"/>
      <c r="E83" s="97"/>
      <c r="F83" s="103"/>
    </row>
    <row r="84" spans="1:6" x14ac:dyDescent="0.25">
      <c r="A84" s="5" t="s">
        <v>117</v>
      </c>
      <c r="B84" s="28" t="s">
        <v>118</v>
      </c>
      <c r="C84" s="97"/>
      <c r="D84" s="97"/>
      <c r="E84" s="97"/>
      <c r="F84" s="103"/>
    </row>
    <row r="85" spans="1:6" x14ac:dyDescent="0.25">
      <c r="A85" s="5" t="s">
        <v>119</v>
      </c>
      <c r="B85" s="28" t="s">
        <v>120</v>
      </c>
      <c r="C85" s="97"/>
      <c r="D85" s="97">
        <v>3765</v>
      </c>
      <c r="E85" s="97"/>
      <c r="F85" s="103">
        <f t="shared" ref="F85" si="4">SUM(C85:E85)</f>
        <v>3765</v>
      </c>
    </row>
    <row r="86" spans="1:6" ht="43.5" hidden="1" customHeight="1" x14ac:dyDescent="0.3">
      <c r="A86" s="1" t="s">
        <v>11</v>
      </c>
      <c r="B86" s="2" t="s">
        <v>12</v>
      </c>
      <c r="C86" s="104" t="s">
        <v>464</v>
      </c>
      <c r="D86" s="104" t="s">
        <v>465</v>
      </c>
      <c r="E86" s="104" t="s">
        <v>466</v>
      </c>
      <c r="F86" s="105" t="s">
        <v>0</v>
      </c>
    </row>
    <row r="87" spans="1:6" x14ac:dyDescent="0.25">
      <c r="A87" s="39" t="s">
        <v>341</v>
      </c>
      <c r="B87" s="41" t="s">
        <v>121</v>
      </c>
      <c r="C87" s="96"/>
      <c r="D87" s="96">
        <f>SUM(D81:D86)</f>
        <v>17711</v>
      </c>
      <c r="E87" s="96">
        <f>SUM(E76:E85)</f>
        <v>0</v>
      </c>
      <c r="F87" s="96">
        <f>SUM(F81:F86)</f>
        <v>17711</v>
      </c>
    </row>
    <row r="88" spans="1:6" x14ac:dyDescent="0.25">
      <c r="A88" s="12" t="s">
        <v>122</v>
      </c>
      <c r="B88" s="28" t="s">
        <v>123</v>
      </c>
      <c r="C88" s="97">
        <v>9449</v>
      </c>
      <c r="D88" s="97"/>
      <c r="E88" s="97"/>
      <c r="F88" s="103">
        <f>SUM(C88:E88)</f>
        <v>9449</v>
      </c>
    </row>
    <row r="89" spans="1:6" x14ac:dyDescent="0.25">
      <c r="A89" s="12" t="s">
        <v>124</v>
      </c>
      <c r="B89" s="28" t="s">
        <v>125</v>
      </c>
      <c r="C89" s="97"/>
      <c r="D89" s="97"/>
      <c r="E89" s="97"/>
      <c r="F89" s="103">
        <f t="shared" ref="F89:F91" si="5">SUM(C89:E89)</f>
        <v>0</v>
      </c>
    </row>
    <row r="90" spans="1:6" x14ac:dyDescent="0.25">
      <c r="A90" s="12" t="s">
        <v>126</v>
      </c>
      <c r="B90" s="28" t="s">
        <v>127</v>
      </c>
      <c r="C90" s="97"/>
      <c r="D90" s="97"/>
      <c r="E90" s="97"/>
      <c r="F90" s="103">
        <f t="shared" si="5"/>
        <v>0</v>
      </c>
    </row>
    <row r="91" spans="1:6" x14ac:dyDescent="0.25">
      <c r="A91" s="12" t="s">
        <v>128</v>
      </c>
      <c r="B91" s="28" t="s">
        <v>129</v>
      </c>
      <c r="C91" s="97">
        <v>2551</v>
      </c>
      <c r="D91" s="97"/>
      <c r="E91" s="97"/>
      <c r="F91" s="103">
        <f t="shared" si="5"/>
        <v>2551</v>
      </c>
    </row>
    <row r="92" spans="1:6" x14ac:dyDescent="0.25">
      <c r="A92" s="38" t="s">
        <v>342</v>
      </c>
      <c r="B92" s="41" t="s">
        <v>130</v>
      </c>
      <c r="C92" s="96">
        <f>SUM(C88:C91)</f>
        <v>12000</v>
      </c>
      <c r="D92" s="96">
        <f>SUM(D88:D91)</f>
        <v>0</v>
      </c>
      <c r="E92" s="96">
        <f>SUM(E88:E91)</f>
        <v>0</v>
      </c>
      <c r="F92" s="96">
        <f>SUM(F88:F91)</f>
        <v>12000</v>
      </c>
    </row>
    <row r="93" spans="1:6" ht="30" hidden="1" x14ac:dyDescent="0.25">
      <c r="A93" s="12" t="s">
        <v>131</v>
      </c>
      <c r="B93" s="28" t="s">
        <v>132</v>
      </c>
      <c r="C93" s="97"/>
      <c r="D93" s="97"/>
      <c r="E93" s="97"/>
      <c r="F93" s="103"/>
    </row>
    <row r="94" spans="1:6" ht="30" hidden="1" x14ac:dyDescent="0.25">
      <c r="A94" s="12" t="s">
        <v>371</v>
      </c>
      <c r="B94" s="28" t="s">
        <v>133</v>
      </c>
      <c r="C94" s="97"/>
      <c r="D94" s="97"/>
      <c r="E94" s="97"/>
      <c r="F94" s="103"/>
    </row>
    <row r="95" spans="1:6" ht="30" hidden="1" x14ac:dyDescent="0.25">
      <c r="A95" s="12" t="s">
        <v>372</v>
      </c>
      <c r="B95" s="28" t="s">
        <v>134</v>
      </c>
      <c r="C95" s="97"/>
      <c r="D95" s="97"/>
      <c r="E95" s="97"/>
      <c r="F95" s="103"/>
    </row>
    <row r="96" spans="1:6" hidden="1" x14ac:dyDescent="0.25">
      <c r="A96" s="12" t="s">
        <v>373</v>
      </c>
      <c r="B96" s="28" t="s">
        <v>135</v>
      </c>
      <c r="C96" s="97"/>
      <c r="D96" s="97"/>
      <c r="E96" s="97"/>
      <c r="F96" s="103"/>
    </row>
    <row r="97" spans="1:25" ht="30" hidden="1" x14ac:dyDescent="0.25">
      <c r="A97" s="12" t="s">
        <v>374</v>
      </c>
      <c r="B97" s="28" t="s">
        <v>136</v>
      </c>
      <c r="C97" s="97"/>
      <c r="D97" s="97"/>
      <c r="E97" s="97"/>
      <c r="F97" s="103"/>
    </row>
    <row r="98" spans="1:25" ht="30" x14ac:dyDescent="0.25">
      <c r="A98" s="12" t="s">
        <v>375</v>
      </c>
      <c r="B98" s="28" t="s">
        <v>137</v>
      </c>
      <c r="C98" s="97"/>
      <c r="D98" s="97">
        <v>200</v>
      </c>
      <c r="E98" s="97"/>
      <c r="F98" s="103">
        <v>200</v>
      </c>
    </row>
    <row r="99" spans="1:25" x14ac:dyDescent="0.25">
      <c r="A99" s="12" t="s">
        <v>138</v>
      </c>
      <c r="B99" s="28" t="s">
        <v>139</v>
      </c>
      <c r="C99" s="97"/>
      <c r="D99" s="97">
        <v>200</v>
      </c>
      <c r="E99" s="97"/>
      <c r="F99" s="103">
        <v>200</v>
      </c>
    </row>
    <row r="100" spans="1:25" x14ac:dyDescent="0.25">
      <c r="A100" s="12" t="s">
        <v>376</v>
      </c>
      <c r="B100" s="28" t="s">
        <v>140</v>
      </c>
      <c r="C100" s="97"/>
      <c r="D100" s="97"/>
      <c r="E100" s="97"/>
      <c r="F100" s="103"/>
    </row>
    <row r="101" spans="1:25" x14ac:dyDescent="0.25">
      <c r="A101" s="38" t="s">
        <v>343</v>
      </c>
      <c r="B101" s="41" t="s">
        <v>141</v>
      </c>
      <c r="C101" s="96"/>
      <c r="D101" s="96">
        <f>SUM(D93:D100)</f>
        <v>400</v>
      </c>
      <c r="E101" s="96">
        <f>SUM(E93:E100)</f>
        <v>0</v>
      </c>
      <c r="F101" s="96">
        <f>SUM(F93:F100)</f>
        <v>400</v>
      </c>
    </row>
    <row r="102" spans="1:25" ht="15.75" x14ac:dyDescent="0.25">
      <c r="A102" s="83" t="s">
        <v>462</v>
      </c>
      <c r="B102" s="84"/>
      <c r="C102" s="96">
        <f>SUM(C87+C92+C101)</f>
        <v>12000</v>
      </c>
      <c r="D102" s="96">
        <f>SUM(D87+D92+D101)</f>
        <v>18111</v>
      </c>
      <c r="E102" s="96">
        <f>SUM(E87+E92+E101)</f>
        <v>0</v>
      </c>
      <c r="F102" s="96">
        <f>SUM(F87+F92+F101)</f>
        <v>30111</v>
      </c>
    </row>
    <row r="103" spans="1:25" ht="15.75" x14ac:dyDescent="0.25">
      <c r="A103" s="85" t="s">
        <v>384</v>
      </c>
      <c r="B103" s="86" t="s">
        <v>142</v>
      </c>
      <c r="C103" s="96">
        <f>SUM(C75+C102)</f>
        <v>43237</v>
      </c>
      <c r="D103" s="96">
        <f>SUM(D75+D102)</f>
        <v>24447</v>
      </c>
      <c r="E103" s="97"/>
      <c r="F103" s="98">
        <f>SUM(C103:E103)</f>
        <v>67684</v>
      </c>
    </row>
    <row r="104" spans="1:25" hidden="1" x14ac:dyDescent="0.25">
      <c r="A104" s="12" t="s">
        <v>377</v>
      </c>
      <c r="B104" s="4" t="s">
        <v>143</v>
      </c>
      <c r="C104" s="99"/>
      <c r="D104" s="99"/>
      <c r="E104" s="99"/>
      <c r="F104" s="9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1"/>
      <c r="Y104" s="21"/>
    </row>
    <row r="105" spans="1:25" hidden="1" x14ac:dyDescent="0.25">
      <c r="A105" s="12" t="s">
        <v>144</v>
      </c>
      <c r="B105" s="4" t="s">
        <v>145</v>
      </c>
      <c r="C105" s="99"/>
      <c r="D105" s="99"/>
      <c r="E105" s="99"/>
      <c r="F105" s="99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idden="1" x14ac:dyDescent="0.25">
      <c r="A106" s="12" t="s">
        <v>378</v>
      </c>
      <c r="B106" s="4" t="s">
        <v>146</v>
      </c>
      <c r="C106" s="99"/>
      <c r="D106" s="99"/>
      <c r="E106" s="99"/>
      <c r="F106" s="99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x14ac:dyDescent="0.25">
      <c r="A107" s="14" t="s">
        <v>348</v>
      </c>
      <c r="B107" s="6" t="s">
        <v>147</v>
      </c>
      <c r="C107" s="100"/>
      <c r="D107" s="100"/>
      <c r="E107" s="100"/>
      <c r="F107" s="100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1"/>
      <c r="Y107" s="21"/>
    </row>
    <row r="108" spans="1:25" hidden="1" x14ac:dyDescent="0.25">
      <c r="A108" s="33" t="s">
        <v>379</v>
      </c>
      <c r="B108" s="4" t="s">
        <v>148</v>
      </c>
      <c r="C108" s="101"/>
      <c r="D108" s="101"/>
      <c r="E108" s="101"/>
      <c r="F108" s="101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idden="1" x14ac:dyDescent="0.25">
      <c r="A109" s="33" t="s">
        <v>351</v>
      </c>
      <c r="B109" s="4" t="s">
        <v>149</v>
      </c>
      <c r="C109" s="101"/>
      <c r="D109" s="101"/>
      <c r="E109" s="101"/>
      <c r="F109" s="101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idden="1" x14ac:dyDescent="0.25">
      <c r="A110" s="12" t="s">
        <v>150</v>
      </c>
      <c r="B110" s="4" t="s">
        <v>151</v>
      </c>
      <c r="C110" s="99"/>
      <c r="D110" s="99"/>
      <c r="E110" s="99"/>
      <c r="F110" s="9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1"/>
      <c r="Y110" s="21"/>
    </row>
    <row r="111" spans="1:25" hidden="1" x14ac:dyDescent="0.25">
      <c r="A111" s="12" t="s">
        <v>380</v>
      </c>
      <c r="B111" s="4" t="s">
        <v>152</v>
      </c>
      <c r="C111" s="99"/>
      <c r="D111" s="99"/>
      <c r="E111" s="99"/>
      <c r="F111" s="99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1"/>
      <c r="Y111" s="21"/>
    </row>
    <row r="112" spans="1:25" x14ac:dyDescent="0.25">
      <c r="A112" s="13" t="s">
        <v>349</v>
      </c>
      <c r="B112" s="6" t="s">
        <v>153</v>
      </c>
      <c r="C112" s="102"/>
      <c r="D112" s="102"/>
      <c r="E112" s="102"/>
      <c r="F112" s="102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1"/>
      <c r="Y112" s="21"/>
    </row>
    <row r="113" spans="1:25" hidden="1" x14ac:dyDescent="0.25">
      <c r="A113" s="33" t="s">
        <v>154</v>
      </c>
      <c r="B113" s="4" t="s">
        <v>155</v>
      </c>
      <c r="C113" s="101"/>
      <c r="D113" s="101"/>
      <c r="E113" s="101"/>
      <c r="F113" s="101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idden="1" x14ac:dyDescent="0.25">
      <c r="A114" s="33" t="s">
        <v>156</v>
      </c>
      <c r="B114" s="4" t="s">
        <v>157</v>
      </c>
      <c r="C114" s="101"/>
      <c r="D114" s="101"/>
      <c r="E114" s="101"/>
      <c r="F114" s="101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 x14ac:dyDescent="0.25">
      <c r="A115" s="13" t="s">
        <v>277</v>
      </c>
      <c r="B115" s="6" t="s">
        <v>157</v>
      </c>
      <c r="C115" s="132">
        <v>384</v>
      </c>
      <c r="D115" s="101"/>
      <c r="E115" s="101"/>
      <c r="F115" s="102">
        <v>384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x14ac:dyDescent="0.25">
      <c r="A116" s="13" t="s">
        <v>158</v>
      </c>
      <c r="B116" s="6" t="s">
        <v>159</v>
      </c>
      <c r="C116" s="101"/>
      <c r="D116" s="101"/>
      <c r="E116" s="101"/>
      <c r="F116" s="101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1"/>
      <c r="Y116" s="21"/>
    </row>
    <row r="117" spans="1:25" hidden="1" x14ac:dyDescent="0.25">
      <c r="A117" s="33" t="s">
        <v>160</v>
      </c>
      <c r="B117" s="4" t="s">
        <v>161</v>
      </c>
      <c r="C117" s="101"/>
      <c r="D117" s="101"/>
      <c r="E117" s="101"/>
      <c r="F117" s="101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idden="1" x14ac:dyDescent="0.25">
      <c r="A118" s="33" t="s">
        <v>162</v>
      </c>
      <c r="B118" s="4" t="s">
        <v>163</v>
      </c>
      <c r="C118" s="101"/>
      <c r="D118" s="101"/>
      <c r="E118" s="101"/>
      <c r="F118" s="101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idden="1" x14ac:dyDescent="0.25">
      <c r="A119" s="33" t="s">
        <v>164</v>
      </c>
      <c r="B119" s="4" t="s">
        <v>165</v>
      </c>
      <c r="C119" s="101"/>
      <c r="D119" s="101"/>
      <c r="E119" s="101"/>
      <c r="F119" s="101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1"/>
      <c r="Y119" s="21"/>
    </row>
    <row r="120" spans="1:25" x14ac:dyDescent="0.25">
      <c r="A120" s="34" t="s">
        <v>350</v>
      </c>
      <c r="B120" s="35" t="s">
        <v>166</v>
      </c>
      <c r="C120" s="102"/>
      <c r="D120" s="102"/>
      <c r="E120" s="102"/>
      <c r="F120" s="102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1"/>
      <c r="Y120" s="21"/>
    </row>
    <row r="121" spans="1:25" hidden="1" x14ac:dyDescent="0.25">
      <c r="A121" s="33" t="s">
        <v>167</v>
      </c>
      <c r="B121" s="4" t="s">
        <v>168</v>
      </c>
      <c r="C121" s="101"/>
      <c r="D121" s="101"/>
      <c r="E121" s="101"/>
      <c r="F121" s="101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1"/>
      <c r="Y121" s="21"/>
    </row>
    <row r="122" spans="1:25" hidden="1" x14ac:dyDescent="0.25">
      <c r="A122" s="12" t="s">
        <v>169</v>
      </c>
      <c r="B122" s="4" t="s">
        <v>170</v>
      </c>
      <c r="C122" s="99"/>
      <c r="D122" s="99"/>
      <c r="E122" s="99"/>
      <c r="F122" s="9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1"/>
      <c r="Y122" s="21"/>
    </row>
    <row r="123" spans="1:25" hidden="1" x14ac:dyDescent="0.25">
      <c r="A123" s="33" t="s">
        <v>381</v>
      </c>
      <c r="B123" s="4" t="s">
        <v>171</v>
      </c>
      <c r="C123" s="101"/>
      <c r="D123" s="101"/>
      <c r="E123" s="101"/>
      <c r="F123" s="101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1"/>
      <c r="Y123" s="21"/>
    </row>
    <row r="124" spans="1:25" hidden="1" x14ac:dyDescent="0.25">
      <c r="A124" s="33" t="s">
        <v>352</v>
      </c>
      <c r="B124" s="4" t="s">
        <v>172</v>
      </c>
      <c r="C124" s="101"/>
      <c r="D124" s="101"/>
      <c r="E124" s="101"/>
      <c r="F124" s="101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1"/>
      <c r="Y124" s="21"/>
    </row>
    <row r="125" spans="1:25" x14ac:dyDescent="0.25">
      <c r="A125" s="34" t="s">
        <v>353</v>
      </c>
      <c r="B125" s="35" t="s">
        <v>173</v>
      </c>
      <c r="C125" s="102"/>
      <c r="D125" s="102"/>
      <c r="E125" s="102"/>
      <c r="F125" s="102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1"/>
      <c r="Y125" s="21"/>
    </row>
    <row r="126" spans="1:25" x14ac:dyDescent="0.25">
      <c r="A126" s="12" t="s">
        <v>174</v>
      </c>
      <c r="B126" s="4" t="s">
        <v>175</v>
      </c>
      <c r="C126" s="99"/>
      <c r="D126" s="99"/>
      <c r="E126" s="99"/>
      <c r="F126" s="9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1"/>
      <c r="Y126" s="21"/>
    </row>
    <row r="127" spans="1:25" ht="16.5" thickBot="1" x14ac:dyDescent="0.3">
      <c r="A127" s="127" t="s">
        <v>385</v>
      </c>
      <c r="B127" s="128" t="s">
        <v>176</v>
      </c>
      <c r="C127" s="129"/>
      <c r="D127" s="129"/>
      <c r="E127" s="129"/>
      <c r="F127" s="129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1"/>
      <c r="Y127" s="21"/>
    </row>
    <row r="128" spans="1:25" ht="16.5" thickBot="1" x14ac:dyDescent="0.3">
      <c r="A128" s="130" t="s">
        <v>418</v>
      </c>
      <c r="B128" s="131"/>
      <c r="C128" s="124">
        <f>SUM(C103+C127)</f>
        <v>43237</v>
      </c>
      <c r="D128" s="124">
        <f>SUM(D103+D127)</f>
        <v>24447</v>
      </c>
      <c r="E128" s="125"/>
      <c r="F128" s="126">
        <f>F26+F27+F49+F58+F74+F102+F115</f>
        <v>68068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x14ac:dyDescent="0.25">
      <c r="B129" s="21"/>
      <c r="C129" s="106"/>
      <c r="D129" s="106"/>
      <c r="E129" s="106"/>
      <c r="F129" s="106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x14ac:dyDescent="0.25">
      <c r="B130" s="21"/>
      <c r="C130" s="106"/>
      <c r="D130" s="106"/>
      <c r="E130" s="106"/>
      <c r="F130" s="106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x14ac:dyDescent="0.25">
      <c r="B131" s="21"/>
      <c r="C131" s="106"/>
      <c r="D131" s="106"/>
      <c r="E131" s="106"/>
      <c r="F131" s="106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x14ac:dyDescent="0.25">
      <c r="B132" s="21"/>
      <c r="C132" s="106"/>
      <c r="D132" s="106"/>
      <c r="E132" s="106"/>
      <c r="F132" s="106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x14ac:dyDescent="0.25">
      <c r="B133" s="21"/>
      <c r="C133" s="106"/>
      <c r="D133" s="106"/>
      <c r="E133" s="106"/>
      <c r="F133" s="106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x14ac:dyDescent="0.25">
      <c r="B134" s="21"/>
      <c r="C134" s="106"/>
      <c r="D134" s="106"/>
      <c r="E134" s="106"/>
      <c r="F134" s="106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x14ac:dyDescent="0.25">
      <c r="B135" s="21"/>
      <c r="C135" s="106"/>
      <c r="D135" s="106"/>
      <c r="E135" s="106"/>
      <c r="F135" s="106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x14ac:dyDescent="0.25">
      <c r="B136" s="21"/>
      <c r="C136" s="106"/>
      <c r="D136" s="106"/>
      <c r="E136" s="106"/>
      <c r="F136" s="106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x14ac:dyDescent="0.25">
      <c r="B137" s="21"/>
      <c r="C137" s="106"/>
      <c r="D137" s="106"/>
      <c r="E137" s="106"/>
      <c r="F137" s="106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x14ac:dyDescent="0.25">
      <c r="B138" s="21"/>
      <c r="C138" s="106"/>
      <c r="D138" s="106"/>
      <c r="E138" s="106"/>
      <c r="F138" s="106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x14ac:dyDescent="0.25">
      <c r="B139" s="21"/>
      <c r="C139" s="106"/>
      <c r="D139" s="106"/>
      <c r="E139" s="106"/>
      <c r="F139" s="106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x14ac:dyDescent="0.25">
      <c r="B140" s="21"/>
      <c r="C140" s="106"/>
      <c r="D140" s="106"/>
      <c r="E140" s="106"/>
      <c r="F140" s="106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x14ac:dyDescent="0.25">
      <c r="B141" s="21"/>
      <c r="C141" s="106"/>
      <c r="D141" s="106"/>
      <c r="E141" s="106"/>
      <c r="F141" s="106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x14ac:dyDescent="0.25">
      <c r="B142" s="21"/>
      <c r="C142" s="106"/>
      <c r="D142" s="106"/>
      <c r="E142" s="106"/>
      <c r="F142" s="106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x14ac:dyDescent="0.25">
      <c r="B143" s="21"/>
      <c r="C143" s="106"/>
      <c r="D143" s="106"/>
      <c r="E143" s="106"/>
      <c r="F143" s="106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x14ac:dyDescent="0.25">
      <c r="B144" s="21"/>
      <c r="C144" s="106"/>
      <c r="D144" s="106"/>
      <c r="E144" s="106"/>
      <c r="F144" s="106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x14ac:dyDescent="0.25">
      <c r="B145" s="21"/>
      <c r="C145" s="106"/>
      <c r="D145" s="106"/>
      <c r="E145" s="106"/>
      <c r="F145" s="106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x14ac:dyDescent="0.25">
      <c r="B146" s="21"/>
      <c r="C146" s="106"/>
      <c r="D146" s="106"/>
      <c r="E146" s="106"/>
      <c r="F146" s="106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x14ac:dyDescent="0.25">
      <c r="B147" s="21"/>
      <c r="C147" s="106"/>
      <c r="D147" s="106"/>
      <c r="E147" s="106"/>
      <c r="F147" s="106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x14ac:dyDescent="0.25">
      <c r="B148" s="21"/>
      <c r="C148" s="106"/>
      <c r="D148" s="106"/>
      <c r="E148" s="106"/>
      <c r="F148" s="106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x14ac:dyDescent="0.25">
      <c r="B149" s="21"/>
      <c r="C149" s="106"/>
      <c r="D149" s="106"/>
      <c r="E149" s="106"/>
      <c r="F149" s="106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x14ac:dyDescent="0.25">
      <c r="B150" s="21"/>
      <c r="C150" s="106"/>
      <c r="D150" s="106"/>
      <c r="E150" s="106"/>
      <c r="F150" s="106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x14ac:dyDescent="0.25">
      <c r="B151" s="21"/>
      <c r="C151" s="106"/>
      <c r="D151" s="106"/>
      <c r="E151" s="106"/>
      <c r="F151" s="106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x14ac:dyDescent="0.25">
      <c r="B152" s="21"/>
      <c r="C152" s="106"/>
      <c r="D152" s="106"/>
      <c r="E152" s="106"/>
      <c r="F152" s="106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x14ac:dyDescent="0.25">
      <c r="B153" s="21"/>
      <c r="C153" s="106"/>
      <c r="D153" s="106"/>
      <c r="E153" s="106"/>
      <c r="F153" s="106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x14ac:dyDescent="0.25">
      <c r="B154" s="21"/>
      <c r="C154" s="106"/>
      <c r="D154" s="106"/>
      <c r="E154" s="106"/>
      <c r="F154" s="106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2:25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2:25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2:25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2:25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</sheetData>
  <mergeCells count="2">
    <mergeCell ref="A1:F1"/>
    <mergeCell ref="A2:F2"/>
  </mergeCells>
  <phoneticPr fontId="24" type="noConversion"/>
  <pageMargins left="0.15748031496062992" right="0.27559055118110237" top="0.55118110236220474" bottom="0.39370078740157483" header="0.31496062992125984" footer="0.31496062992125984"/>
  <pageSetup paperSize="9" scale="62" orientation="portrait" r:id="rId1"/>
  <headerFooter>
    <oddHeader>&amp;R2. melléklet a  /2017(     ) Önkormányzati rendelethez
2. melléklet az 1/2017.(II.22.)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E3" sqref="E3"/>
    </sheetView>
  </sheetViews>
  <sheetFormatPr defaultRowHeight="15" x14ac:dyDescent="0.25"/>
  <cols>
    <col min="1" max="1" width="6.140625" customWidth="1"/>
    <col min="2" max="2" width="66.28515625" customWidth="1"/>
    <col min="3" max="3" width="12.28515625" bestFit="1" customWidth="1"/>
    <col min="4" max="4" width="15" customWidth="1"/>
    <col min="5" max="5" width="22.7109375" customWidth="1"/>
  </cols>
  <sheetData>
    <row r="1" spans="1:5" x14ac:dyDescent="0.25">
      <c r="A1" s="139" t="s">
        <v>576</v>
      </c>
      <c r="B1" s="139"/>
      <c r="C1" s="139"/>
      <c r="D1" s="139"/>
      <c r="E1" s="139"/>
    </row>
    <row r="2" spans="1:5" x14ac:dyDescent="0.25">
      <c r="A2" s="140" t="s">
        <v>522</v>
      </c>
      <c r="B2" s="140"/>
      <c r="C2" s="140"/>
      <c r="D2" s="140"/>
      <c r="E2" s="140"/>
    </row>
    <row r="3" spans="1:5" x14ac:dyDescent="0.25">
      <c r="A3" s="57"/>
      <c r="B3" s="57"/>
      <c r="C3" s="57"/>
      <c r="D3" s="57"/>
      <c r="E3" s="57"/>
    </row>
    <row r="4" spans="1:5" x14ac:dyDescent="0.25">
      <c r="A4" s="141"/>
      <c r="B4" s="141"/>
      <c r="C4" s="141"/>
      <c r="D4" s="141"/>
      <c r="E4" s="141"/>
    </row>
    <row r="5" spans="1:5" x14ac:dyDescent="0.25">
      <c r="A5" s="58"/>
      <c r="B5" s="59"/>
      <c r="C5" s="60"/>
      <c r="D5" s="60"/>
      <c r="E5" s="61" t="s">
        <v>523</v>
      </c>
    </row>
    <row r="6" spans="1:5" x14ac:dyDescent="0.25">
      <c r="A6" s="62" t="s">
        <v>524</v>
      </c>
      <c r="B6" s="63" t="s">
        <v>518</v>
      </c>
      <c r="C6" s="64" t="s">
        <v>525</v>
      </c>
      <c r="D6" s="64" t="s">
        <v>553</v>
      </c>
      <c r="E6" s="65" t="s">
        <v>526</v>
      </c>
    </row>
    <row r="7" spans="1:5" ht="15.75" thickBot="1" x14ac:dyDescent="0.3">
      <c r="A7" s="66" t="s">
        <v>527</v>
      </c>
      <c r="B7" s="67"/>
      <c r="C7" s="68" t="s">
        <v>528</v>
      </c>
      <c r="D7" s="68" t="s">
        <v>529</v>
      </c>
      <c r="E7" s="68">
        <v>2017</v>
      </c>
    </row>
    <row r="8" spans="1:5" ht="15.75" thickTop="1" x14ac:dyDescent="0.25">
      <c r="A8" s="69" t="s">
        <v>530</v>
      </c>
      <c r="B8" s="70"/>
      <c r="C8" s="71"/>
      <c r="D8" s="72"/>
      <c r="E8" s="72"/>
    </row>
    <row r="9" spans="1:5" x14ac:dyDescent="0.25">
      <c r="A9" s="58" t="s">
        <v>531</v>
      </c>
      <c r="B9" s="73" t="s">
        <v>532</v>
      </c>
      <c r="C9" s="108">
        <v>515</v>
      </c>
      <c r="D9" s="108"/>
      <c r="E9" s="108">
        <v>5251226</v>
      </c>
    </row>
    <row r="10" spans="1:5" x14ac:dyDescent="0.25">
      <c r="A10" s="58" t="s">
        <v>533</v>
      </c>
      <c r="B10" s="59" t="s">
        <v>534</v>
      </c>
      <c r="C10" s="109"/>
      <c r="D10" s="108"/>
      <c r="E10" s="108">
        <v>1984700</v>
      </c>
    </row>
    <row r="11" spans="1:5" x14ac:dyDescent="0.25">
      <c r="A11" s="58" t="s">
        <v>535</v>
      </c>
      <c r="B11" s="59" t="s">
        <v>536</v>
      </c>
      <c r="C11" s="108"/>
      <c r="D11" s="108"/>
      <c r="E11" s="108">
        <v>1760000</v>
      </c>
    </row>
    <row r="12" spans="1:5" x14ac:dyDescent="0.25">
      <c r="A12" s="58" t="s">
        <v>537</v>
      </c>
      <c r="B12" s="59" t="s">
        <v>538</v>
      </c>
      <c r="C12" s="108"/>
      <c r="D12" s="108"/>
      <c r="E12" s="108">
        <v>582636</v>
      </c>
    </row>
    <row r="13" spans="1:5" x14ac:dyDescent="0.25">
      <c r="A13" s="58" t="s">
        <v>539</v>
      </c>
      <c r="B13" s="59" t="s">
        <v>540</v>
      </c>
      <c r="C13" s="108"/>
      <c r="D13" s="108"/>
      <c r="E13" s="110">
        <v>923890</v>
      </c>
    </row>
    <row r="14" spans="1:5" x14ac:dyDescent="0.25">
      <c r="A14" s="58" t="s">
        <v>541</v>
      </c>
      <c r="B14" s="59" t="s">
        <v>542</v>
      </c>
      <c r="C14" s="108"/>
      <c r="D14" s="108"/>
      <c r="E14" s="108">
        <v>903975</v>
      </c>
    </row>
    <row r="15" spans="1:5" x14ac:dyDescent="0.25">
      <c r="A15" s="58" t="s">
        <v>570</v>
      </c>
      <c r="B15" s="59" t="s">
        <v>571</v>
      </c>
      <c r="C15" s="108"/>
      <c r="D15" s="108"/>
      <c r="E15" s="108"/>
    </row>
    <row r="16" spans="1:5" ht="16.5" thickBot="1" x14ac:dyDescent="0.3">
      <c r="A16" s="58"/>
      <c r="B16" s="74" t="s">
        <v>543</v>
      </c>
      <c r="C16" s="111"/>
      <c r="D16" s="111"/>
      <c r="E16" s="113">
        <f>SUM(E10:E15)</f>
        <v>6155201</v>
      </c>
    </row>
    <row r="17" spans="1:5" x14ac:dyDescent="0.25">
      <c r="A17" s="58"/>
      <c r="B17" s="59"/>
      <c r="C17" s="108"/>
      <c r="D17" s="108"/>
      <c r="E17" s="108"/>
    </row>
    <row r="18" spans="1:5" x14ac:dyDescent="0.25">
      <c r="A18" s="58"/>
      <c r="B18" s="73"/>
      <c r="C18" s="108"/>
      <c r="D18" s="108"/>
      <c r="E18" s="108"/>
    </row>
    <row r="19" spans="1:5" x14ac:dyDescent="0.25">
      <c r="A19" s="76" t="s">
        <v>544</v>
      </c>
      <c r="B19" s="75" t="s">
        <v>572</v>
      </c>
      <c r="C19" s="108"/>
      <c r="D19" s="108"/>
      <c r="E19" s="108"/>
    </row>
    <row r="20" spans="1:5" x14ac:dyDescent="0.25">
      <c r="A20" s="58"/>
      <c r="B20" s="59" t="s">
        <v>573</v>
      </c>
      <c r="C20" s="108"/>
      <c r="D20" s="108"/>
      <c r="E20" s="112">
        <v>1756000</v>
      </c>
    </row>
    <row r="21" spans="1:5" x14ac:dyDescent="0.25">
      <c r="A21" s="58"/>
      <c r="B21" s="59" t="s">
        <v>545</v>
      </c>
      <c r="C21" s="112">
        <v>8</v>
      </c>
      <c r="D21" s="108"/>
      <c r="E21" s="108">
        <v>442880</v>
      </c>
    </row>
    <row r="22" spans="1:5" x14ac:dyDescent="0.25">
      <c r="A22" s="58"/>
      <c r="B22" s="59" t="s">
        <v>584</v>
      </c>
      <c r="C22" s="112"/>
      <c r="D22" s="108"/>
      <c r="E22" s="108">
        <v>29139</v>
      </c>
    </row>
    <row r="23" spans="1:5" ht="15.75" thickBot="1" x14ac:dyDescent="0.3">
      <c r="A23" s="76"/>
      <c r="B23" s="77" t="s">
        <v>546</v>
      </c>
      <c r="C23" s="113"/>
      <c r="D23" s="113"/>
      <c r="E23" s="113">
        <f>SUM(E20:E22)</f>
        <v>2228019</v>
      </c>
    </row>
    <row r="24" spans="1:5" x14ac:dyDescent="0.25">
      <c r="A24" s="76"/>
      <c r="B24" s="78"/>
      <c r="C24" s="114"/>
      <c r="D24" s="114"/>
      <c r="E24" s="114"/>
    </row>
    <row r="25" spans="1:5" x14ac:dyDescent="0.25">
      <c r="A25" s="76" t="s">
        <v>547</v>
      </c>
      <c r="B25" s="78" t="s">
        <v>548</v>
      </c>
      <c r="C25" s="108">
        <v>515</v>
      </c>
      <c r="D25" s="108"/>
      <c r="E25" s="115">
        <v>1200000</v>
      </c>
    </row>
    <row r="26" spans="1:5" x14ac:dyDescent="0.25">
      <c r="A26" s="76"/>
      <c r="B26" s="78"/>
      <c r="C26" s="114"/>
      <c r="D26" s="114"/>
      <c r="E26" s="115"/>
    </row>
    <row r="27" spans="1:5" x14ac:dyDescent="0.25">
      <c r="A27" s="79" t="s">
        <v>549</v>
      </c>
      <c r="B27" s="81" t="s">
        <v>550</v>
      </c>
      <c r="C27" s="116"/>
      <c r="D27" s="116"/>
      <c r="E27" s="116"/>
    </row>
    <row r="28" spans="1:5" x14ac:dyDescent="0.25">
      <c r="A28" s="76"/>
      <c r="B28" s="82" t="s">
        <v>551</v>
      </c>
      <c r="C28" s="108">
        <v>21</v>
      </c>
      <c r="D28" s="116"/>
      <c r="E28" s="116">
        <v>56100</v>
      </c>
    </row>
    <row r="29" spans="1:5" x14ac:dyDescent="0.25">
      <c r="A29" s="76"/>
      <c r="B29" s="78"/>
      <c r="C29" s="114"/>
      <c r="D29" s="114"/>
      <c r="E29" s="115"/>
    </row>
    <row r="30" spans="1:5" ht="16.5" thickBot="1" x14ac:dyDescent="0.3">
      <c r="A30" s="58"/>
      <c r="B30" s="80" t="s">
        <v>552</v>
      </c>
      <c r="C30" s="117"/>
      <c r="D30" s="117"/>
      <c r="E30" s="117">
        <f>SUM(E16+E23+E25+E28)</f>
        <v>9639320</v>
      </c>
    </row>
    <row r="31" spans="1:5" ht="15.75" thickTop="1" x14ac:dyDescent="0.25"/>
  </sheetData>
  <mergeCells count="3">
    <mergeCell ref="A1:E1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&amp;R3. melléklet a /2017(   .) Önkormányzati rendelethez
3. melléklet az 1/2017. (II.22.) önkormányzati rendelethez
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5"/>
  <sheetViews>
    <sheetView view="pageLayout" zoomScaleNormal="100" workbookViewId="0">
      <selection activeCell="A2" sqref="A2:C2"/>
    </sheetView>
  </sheetViews>
  <sheetFormatPr defaultRowHeight="15" x14ac:dyDescent="0.25"/>
  <cols>
    <col min="1" max="1" width="57.42578125" customWidth="1"/>
    <col min="3" max="3" width="16.28515625" customWidth="1"/>
  </cols>
  <sheetData>
    <row r="1" spans="1:3" ht="27" customHeight="1" x14ac:dyDescent="0.25">
      <c r="A1" s="134" t="s">
        <v>578</v>
      </c>
      <c r="B1" s="138"/>
      <c r="C1" s="138"/>
    </row>
    <row r="2" spans="1:3" ht="25.5" customHeight="1" x14ac:dyDescent="0.25">
      <c r="A2" s="137" t="s">
        <v>8</v>
      </c>
      <c r="B2" s="138"/>
      <c r="C2" s="138"/>
    </row>
    <row r="3" spans="1:3" ht="15.75" customHeight="1" x14ac:dyDescent="0.25">
      <c r="A3" s="44"/>
      <c r="B3" s="45"/>
      <c r="C3" s="45"/>
    </row>
    <row r="4" spans="1:3" ht="21" customHeight="1" x14ac:dyDescent="0.25">
      <c r="A4" s="3" t="s">
        <v>519</v>
      </c>
    </row>
    <row r="5" spans="1:3" ht="25.5" x14ac:dyDescent="0.25">
      <c r="A5" s="36" t="s">
        <v>518</v>
      </c>
      <c r="B5" s="2" t="s">
        <v>12</v>
      </c>
      <c r="C5" s="46" t="s">
        <v>1</v>
      </c>
    </row>
    <row r="6" spans="1:3" hidden="1" x14ac:dyDescent="0.25">
      <c r="A6" s="12" t="s">
        <v>488</v>
      </c>
      <c r="B6" s="5" t="s">
        <v>193</v>
      </c>
      <c r="C6" s="25"/>
    </row>
    <row r="7" spans="1:3" hidden="1" x14ac:dyDescent="0.25">
      <c r="A7" s="12" t="s">
        <v>497</v>
      </c>
      <c r="B7" s="5" t="s">
        <v>193</v>
      </c>
      <c r="C7" s="25"/>
    </row>
    <row r="8" spans="1:3" ht="30" hidden="1" x14ac:dyDescent="0.25">
      <c r="A8" s="12" t="s">
        <v>498</v>
      </c>
      <c r="B8" s="5" t="s">
        <v>193</v>
      </c>
      <c r="C8" s="25"/>
    </row>
    <row r="9" spans="1:3" hidden="1" x14ac:dyDescent="0.25">
      <c r="A9" s="12" t="s">
        <v>496</v>
      </c>
      <c r="B9" s="5" t="s">
        <v>193</v>
      </c>
      <c r="C9" s="25"/>
    </row>
    <row r="10" spans="1:3" hidden="1" x14ac:dyDescent="0.25">
      <c r="A10" s="12" t="s">
        <v>495</v>
      </c>
      <c r="B10" s="5" t="s">
        <v>193</v>
      </c>
      <c r="C10" s="25"/>
    </row>
    <row r="11" spans="1:3" hidden="1" x14ac:dyDescent="0.25">
      <c r="A11" s="12" t="s">
        <v>494</v>
      </c>
      <c r="B11" s="5" t="s">
        <v>193</v>
      </c>
      <c r="C11" s="25"/>
    </row>
    <row r="12" spans="1:3" hidden="1" x14ac:dyDescent="0.25">
      <c r="A12" s="12" t="s">
        <v>489</v>
      </c>
      <c r="B12" s="5" t="s">
        <v>193</v>
      </c>
      <c r="C12" s="25"/>
    </row>
    <row r="13" spans="1:3" hidden="1" x14ac:dyDescent="0.25">
      <c r="A13" s="12" t="s">
        <v>490</v>
      </c>
      <c r="B13" s="5" t="s">
        <v>193</v>
      </c>
      <c r="C13" s="25"/>
    </row>
    <row r="14" spans="1:3" hidden="1" x14ac:dyDescent="0.25">
      <c r="A14" s="12" t="s">
        <v>491</v>
      </c>
      <c r="B14" s="5" t="s">
        <v>193</v>
      </c>
      <c r="C14" s="25"/>
    </row>
    <row r="15" spans="1:3" hidden="1" x14ac:dyDescent="0.25">
      <c r="A15" s="12" t="s">
        <v>492</v>
      </c>
      <c r="B15" s="5" t="s">
        <v>193</v>
      </c>
      <c r="C15" s="25"/>
    </row>
    <row r="16" spans="1:3" ht="25.5" x14ac:dyDescent="0.25">
      <c r="A16" s="6" t="s">
        <v>386</v>
      </c>
      <c r="B16" s="7" t="s">
        <v>193</v>
      </c>
      <c r="C16" s="54"/>
    </row>
    <row r="17" spans="1:3" hidden="1" x14ac:dyDescent="0.25">
      <c r="A17" s="12" t="s">
        <v>488</v>
      </c>
      <c r="B17" s="5" t="s">
        <v>194</v>
      </c>
      <c r="C17" s="54"/>
    </row>
    <row r="18" spans="1:3" hidden="1" x14ac:dyDescent="0.25">
      <c r="A18" s="12" t="s">
        <v>497</v>
      </c>
      <c r="B18" s="5" t="s">
        <v>194</v>
      </c>
      <c r="C18" s="54"/>
    </row>
    <row r="19" spans="1:3" ht="30" hidden="1" x14ac:dyDescent="0.25">
      <c r="A19" s="12" t="s">
        <v>498</v>
      </c>
      <c r="B19" s="5" t="s">
        <v>194</v>
      </c>
      <c r="C19" s="54"/>
    </row>
    <row r="20" spans="1:3" hidden="1" x14ac:dyDescent="0.25">
      <c r="A20" s="12" t="s">
        <v>496</v>
      </c>
      <c r="B20" s="5" t="s">
        <v>194</v>
      </c>
      <c r="C20" s="54"/>
    </row>
    <row r="21" spans="1:3" hidden="1" x14ac:dyDescent="0.25">
      <c r="A21" s="12" t="s">
        <v>495</v>
      </c>
      <c r="B21" s="5" t="s">
        <v>194</v>
      </c>
      <c r="C21" s="54"/>
    </row>
    <row r="22" spans="1:3" hidden="1" x14ac:dyDescent="0.25">
      <c r="A22" s="12" t="s">
        <v>494</v>
      </c>
      <c r="B22" s="5" t="s">
        <v>194</v>
      </c>
      <c r="C22" s="54"/>
    </row>
    <row r="23" spans="1:3" hidden="1" x14ac:dyDescent="0.25">
      <c r="A23" s="12" t="s">
        <v>489</v>
      </c>
      <c r="B23" s="5" t="s">
        <v>194</v>
      </c>
      <c r="C23" s="54"/>
    </row>
    <row r="24" spans="1:3" hidden="1" x14ac:dyDescent="0.25">
      <c r="A24" s="12" t="s">
        <v>490</v>
      </c>
      <c r="B24" s="5" t="s">
        <v>194</v>
      </c>
      <c r="C24" s="54"/>
    </row>
    <row r="25" spans="1:3" hidden="1" x14ac:dyDescent="0.25">
      <c r="A25" s="12" t="s">
        <v>491</v>
      </c>
      <c r="B25" s="5" t="s">
        <v>194</v>
      </c>
      <c r="C25" s="54"/>
    </row>
    <row r="26" spans="1:3" hidden="1" x14ac:dyDescent="0.25">
      <c r="A26" s="12" t="s">
        <v>492</v>
      </c>
      <c r="B26" s="5" t="s">
        <v>194</v>
      </c>
      <c r="C26" s="54"/>
    </row>
    <row r="27" spans="1:3" ht="25.5" x14ac:dyDescent="0.25">
      <c r="A27" s="6" t="s">
        <v>439</v>
      </c>
      <c r="B27" s="7" t="s">
        <v>194</v>
      </c>
      <c r="C27" s="54"/>
    </row>
    <row r="28" spans="1:3" x14ac:dyDescent="0.25">
      <c r="A28" s="12" t="s">
        <v>488</v>
      </c>
      <c r="B28" s="5" t="s">
        <v>195</v>
      </c>
      <c r="C28" s="54"/>
    </row>
    <row r="29" spans="1:3" x14ac:dyDescent="0.25">
      <c r="A29" s="12" t="s">
        <v>497</v>
      </c>
      <c r="B29" s="5" t="s">
        <v>195</v>
      </c>
      <c r="C29" s="54"/>
    </row>
    <row r="30" spans="1:3" ht="30" x14ac:dyDescent="0.25">
      <c r="A30" s="12" t="s">
        <v>498</v>
      </c>
      <c r="B30" s="5" t="s">
        <v>195</v>
      </c>
      <c r="C30" s="54"/>
    </row>
    <row r="31" spans="1:3" x14ac:dyDescent="0.25">
      <c r="A31" s="12" t="s">
        <v>496</v>
      </c>
      <c r="B31" s="5" t="s">
        <v>195</v>
      </c>
      <c r="C31" s="54"/>
    </row>
    <row r="32" spans="1:3" x14ac:dyDescent="0.25">
      <c r="A32" s="12" t="s">
        <v>495</v>
      </c>
      <c r="B32" s="5" t="s">
        <v>195</v>
      </c>
      <c r="C32" s="54"/>
    </row>
    <row r="33" spans="1:3" x14ac:dyDescent="0.25">
      <c r="A33" s="12" t="s">
        <v>494</v>
      </c>
      <c r="B33" s="5" t="s">
        <v>195</v>
      </c>
      <c r="C33" s="54">
        <v>600</v>
      </c>
    </row>
    <row r="34" spans="1:3" x14ac:dyDescent="0.25">
      <c r="A34" s="12" t="s">
        <v>489</v>
      </c>
      <c r="B34" s="5" t="s">
        <v>195</v>
      </c>
      <c r="C34" s="54">
        <v>577</v>
      </c>
    </row>
    <row r="35" spans="1:3" x14ac:dyDescent="0.25">
      <c r="A35" s="12" t="s">
        <v>490</v>
      </c>
      <c r="B35" s="5" t="s">
        <v>195</v>
      </c>
      <c r="C35" s="54"/>
    </row>
    <row r="36" spans="1:3" x14ac:dyDescent="0.25">
      <c r="A36" s="12" t="s">
        <v>491</v>
      </c>
      <c r="B36" s="5" t="s">
        <v>195</v>
      </c>
      <c r="C36" s="54"/>
    </row>
    <row r="37" spans="1:3" x14ac:dyDescent="0.25">
      <c r="A37" s="12" t="s">
        <v>492</v>
      </c>
      <c r="B37" s="5" t="s">
        <v>195</v>
      </c>
      <c r="C37" s="54"/>
    </row>
    <row r="38" spans="1:3" ht="22.5" customHeight="1" x14ac:dyDescent="0.25">
      <c r="A38" s="6" t="s">
        <v>438</v>
      </c>
      <c r="B38" s="7" t="s">
        <v>195</v>
      </c>
      <c r="C38" s="55">
        <f>SUM(C28:C37)</f>
        <v>1177</v>
      </c>
    </row>
    <row r="39" spans="1:3" hidden="1" x14ac:dyDescent="0.25">
      <c r="A39" s="12" t="s">
        <v>488</v>
      </c>
      <c r="B39" s="5" t="s">
        <v>201</v>
      </c>
      <c r="C39" s="54"/>
    </row>
    <row r="40" spans="1:3" hidden="1" x14ac:dyDescent="0.25">
      <c r="A40" s="12" t="s">
        <v>497</v>
      </c>
      <c r="B40" s="5" t="s">
        <v>201</v>
      </c>
      <c r="C40" s="54"/>
    </row>
    <row r="41" spans="1:3" ht="30" hidden="1" x14ac:dyDescent="0.25">
      <c r="A41" s="12" t="s">
        <v>498</v>
      </c>
      <c r="B41" s="5" t="s">
        <v>201</v>
      </c>
      <c r="C41" s="54"/>
    </row>
    <row r="42" spans="1:3" hidden="1" x14ac:dyDescent="0.25">
      <c r="A42" s="12" t="s">
        <v>496</v>
      </c>
      <c r="B42" s="5" t="s">
        <v>201</v>
      </c>
      <c r="C42" s="54"/>
    </row>
    <row r="43" spans="1:3" hidden="1" x14ac:dyDescent="0.25">
      <c r="A43" s="12" t="s">
        <v>495</v>
      </c>
      <c r="B43" s="5" t="s">
        <v>201</v>
      </c>
      <c r="C43" s="54"/>
    </row>
    <row r="44" spans="1:3" hidden="1" x14ac:dyDescent="0.25">
      <c r="A44" s="12" t="s">
        <v>494</v>
      </c>
      <c r="B44" s="5" t="s">
        <v>201</v>
      </c>
      <c r="C44" s="54"/>
    </row>
    <row r="45" spans="1:3" hidden="1" x14ac:dyDescent="0.25">
      <c r="A45" s="12" t="s">
        <v>489</v>
      </c>
      <c r="B45" s="5" t="s">
        <v>201</v>
      </c>
      <c r="C45" s="54"/>
    </row>
    <row r="46" spans="1:3" hidden="1" x14ac:dyDescent="0.25">
      <c r="A46" s="12" t="s">
        <v>490</v>
      </c>
      <c r="B46" s="5" t="s">
        <v>201</v>
      </c>
      <c r="C46" s="54"/>
    </row>
    <row r="47" spans="1:3" hidden="1" x14ac:dyDescent="0.25">
      <c r="A47" s="12" t="s">
        <v>491</v>
      </c>
      <c r="B47" s="5" t="s">
        <v>201</v>
      </c>
      <c r="C47" s="54"/>
    </row>
    <row r="48" spans="1:3" hidden="1" x14ac:dyDescent="0.25">
      <c r="A48" s="12" t="s">
        <v>492</v>
      </c>
      <c r="B48" s="5" t="s">
        <v>201</v>
      </c>
      <c r="C48" s="54"/>
    </row>
    <row r="49" spans="1:3" ht="25.5" x14ac:dyDescent="0.25">
      <c r="A49" s="6" t="s">
        <v>437</v>
      </c>
      <c r="B49" s="7" t="s">
        <v>201</v>
      </c>
      <c r="C49" s="54"/>
    </row>
    <row r="50" spans="1:3" hidden="1" x14ac:dyDescent="0.25">
      <c r="A50" s="12" t="s">
        <v>493</v>
      </c>
      <c r="B50" s="5" t="s">
        <v>202</v>
      </c>
      <c r="C50" s="54"/>
    </row>
    <row r="51" spans="1:3" hidden="1" x14ac:dyDescent="0.25">
      <c r="A51" s="12" t="s">
        <v>497</v>
      </c>
      <c r="B51" s="5" t="s">
        <v>202</v>
      </c>
      <c r="C51" s="54"/>
    </row>
    <row r="52" spans="1:3" ht="30" hidden="1" x14ac:dyDescent="0.25">
      <c r="A52" s="12" t="s">
        <v>498</v>
      </c>
      <c r="B52" s="5" t="s">
        <v>202</v>
      </c>
      <c r="C52" s="54"/>
    </row>
    <row r="53" spans="1:3" hidden="1" x14ac:dyDescent="0.25">
      <c r="A53" s="12" t="s">
        <v>496</v>
      </c>
      <c r="B53" s="5" t="s">
        <v>202</v>
      </c>
      <c r="C53" s="54"/>
    </row>
    <row r="54" spans="1:3" hidden="1" x14ac:dyDescent="0.25">
      <c r="A54" s="12" t="s">
        <v>495</v>
      </c>
      <c r="B54" s="5" t="s">
        <v>202</v>
      </c>
      <c r="C54" s="54"/>
    </row>
    <row r="55" spans="1:3" hidden="1" x14ac:dyDescent="0.25">
      <c r="A55" s="12" t="s">
        <v>494</v>
      </c>
      <c r="B55" s="5" t="s">
        <v>202</v>
      </c>
      <c r="C55" s="54"/>
    </row>
    <row r="56" spans="1:3" hidden="1" x14ac:dyDescent="0.25">
      <c r="A56" s="12" t="s">
        <v>489</v>
      </c>
      <c r="B56" s="5" t="s">
        <v>202</v>
      </c>
      <c r="C56" s="54"/>
    </row>
    <row r="57" spans="1:3" hidden="1" x14ac:dyDescent="0.25">
      <c r="A57" s="12" t="s">
        <v>490</v>
      </c>
      <c r="B57" s="5" t="s">
        <v>202</v>
      </c>
      <c r="C57" s="54"/>
    </row>
    <row r="58" spans="1:3" hidden="1" x14ac:dyDescent="0.25">
      <c r="A58" s="12" t="s">
        <v>491</v>
      </c>
      <c r="B58" s="5" t="s">
        <v>202</v>
      </c>
      <c r="C58" s="54"/>
    </row>
    <row r="59" spans="1:3" hidden="1" x14ac:dyDescent="0.25">
      <c r="A59" s="12" t="s">
        <v>492</v>
      </c>
      <c r="B59" s="5" t="s">
        <v>202</v>
      </c>
      <c r="C59" s="54"/>
    </row>
    <row r="60" spans="1:3" ht="25.5" x14ac:dyDescent="0.25">
      <c r="A60" s="6" t="s">
        <v>440</v>
      </c>
      <c r="B60" s="7" t="s">
        <v>202</v>
      </c>
      <c r="C60" s="54"/>
    </row>
    <row r="61" spans="1:3" hidden="1" x14ac:dyDescent="0.25">
      <c r="A61" s="12" t="s">
        <v>488</v>
      </c>
      <c r="B61" s="5" t="s">
        <v>203</v>
      </c>
      <c r="C61" s="54"/>
    </row>
    <row r="62" spans="1:3" hidden="1" x14ac:dyDescent="0.25">
      <c r="A62" s="12" t="s">
        <v>497</v>
      </c>
      <c r="B62" s="5" t="s">
        <v>203</v>
      </c>
      <c r="C62" s="54"/>
    </row>
    <row r="63" spans="1:3" ht="30" hidden="1" x14ac:dyDescent="0.25">
      <c r="A63" s="12" t="s">
        <v>498</v>
      </c>
      <c r="B63" s="5" t="s">
        <v>203</v>
      </c>
      <c r="C63" s="54"/>
    </row>
    <row r="64" spans="1:3" hidden="1" x14ac:dyDescent="0.25">
      <c r="A64" s="12" t="s">
        <v>496</v>
      </c>
      <c r="B64" s="5" t="s">
        <v>203</v>
      </c>
      <c r="C64" s="54"/>
    </row>
    <row r="65" spans="1:3" hidden="1" x14ac:dyDescent="0.25">
      <c r="A65" s="12" t="s">
        <v>495</v>
      </c>
      <c r="B65" s="5" t="s">
        <v>203</v>
      </c>
      <c r="C65" s="54"/>
    </row>
    <row r="66" spans="1:3" hidden="1" x14ac:dyDescent="0.25">
      <c r="A66" s="12" t="s">
        <v>494</v>
      </c>
      <c r="B66" s="5" t="s">
        <v>203</v>
      </c>
      <c r="C66" s="54"/>
    </row>
    <row r="67" spans="1:3" hidden="1" x14ac:dyDescent="0.25">
      <c r="A67" s="12" t="s">
        <v>489</v>
      </c>
      <c r="B67" s="5" t="s">
        <v>203</v>
      </c>
      <c r="C67" s="54"/>
    </row>
    <row r="68" spans="1:3" hidden="1" x14ac:dyDescent="0.25">
      <c r="A68" s="12" t="s">
        <v>490</v>
      </c>
      <c r="B68" s="5" t="s">
        <v>203</v>
      </c>
      <c r="C68" s="54"/>
    </row>
    <row r="69" spans="1:3" hidden="1" x14ac:dyDescent="0.25">
      <c r="A69" s="12" t="s">
        <v>491</v>
      </c>
      <c r="B69" s="5" t="s">
        <v>203</v>
      </c>
      <c r="C69" s="54"/>
    </row>
    <row r="70" spans="1:3" hidden="1" x14ac:dyDescent="0.25">
      <c r="A70" s="12" t="s">
        <v>492</v>
      </c>
      <c r="B70" s="5" t="s">
        <v>203</v>
      </c>
      <c r="C70" s="54"/>
    </row>
    <row r="71" spans="1:3" ht="21" customHeight="1" x14ac:dyDescent="0.25">
      <c r="A71" s="6" t="s">
        <v>390</v>
      </c>
      <c r="B71" s="7" t="s">
        <v>203</v>
      </c>
      <c r="C71" s="54"/>
    </row>
    <row r="72" spans="1:3" hidden="1" x14ac:dyDescent="0.25">
      <c r="A72" s="12" t="s">
        <v>499</v>
      </c>
      <c r="B72" s="4" t="s">
        <v>253</v>
      </c>
      <c r="C72" s="54"/>
    </row>
    <row r="73" spans="1:3" hidden="1" x14ac:dyDescent="0.25">
      <c r="A73" s="12" t="s">
        <v>500</v>
      </c>
      <c r="B73" s="4" t="s">
        <v>253</v>
      </c>
      <c r="C73" s="54"/>
    </row>
    <row r="74" spans="1:3" hidden="1" x14ac:dyDescent="0.25">
      <c r="A74" s="12" t="s">
        <v>508</v>
      </c>
      <c r="B74" s="4" t="s">
        <v>253</v>
      </c>
      <c r="C74" s="54"/>
    </row>
    <row r="75" spans="1:3" hidden="1" x14ac:dyDescent="0.25">
      <c r="A75" s="4" t="s">
        <v>507</v>
      </c>
      <c r="B75" s="4" t="s">
        <v>253</v>
      </c>
      <c r="C75" s="54"/>
    </row>
    <row r="76" spans="1:3" hidden="1" x14ac:dyDescent="0.25">
      <c r="A76" s="4" t="s">
        <v>506</v>
      </c>
      <c r="B76" s="4" t="s">
        <v>253</v>
      </c>
      <c r="C76" s="54"/>
    </row>
    <row r="77" spans="1:3" ht="30" hidden="1" x14ac:dyDescent="0.25">
      <c r="A77" s="4" t="s">
        <v>505</v>
      </c>
      <c r="B77" s="4" t="s">
        <v>253</v>
      </c>
      <c r="C77" s="54"/>
    </row>
    <row r="78" spans="1:3" hidden="1" x14ac:dyDescent="0.25">
      <c r="A78" s="12" t="s">
        <v>504</v>
      </c>
      <c r="B78" s="4" t="s">
        <v>253</v>
      </c>
      <c r="C78" s="54"/>
    </row>
    <row r="79" spans="1:3" hidden="1" x14ac:dyDescent="0.25">
      <c r="A79" s="12" t="s">
        <v>509</v>
      </c>
      <c r="B79" s="4" t="s">
        <v>253</v>
      </c>
      <c r="C79" s="54"/>
    </row>
    <row r="80" spans="1:3" hidden="1" x14ac:dyDescent="0.25">
      <c r="A80" s="12" t="s">
        <v>501</v>
      </c>
      <c r="B80" s="4" t="s">
        <v>253</v>
      </c>
      <c r="C80" s="54"/>
    </row>
    <row r="81" spans="1:3" ht="2.25" hidden="1" customHeight="1" x14ac:dyDescent="0.25">
      <c r="A81" s="12" t="s">
        <v>502</v>
      </c>
      <c r="B81" s="4" t="s">
        <v>253</v>
      </c>
      <c r="C81" s="54"/>
    </row>
    <row r="82" spans="1:3" ht="25.5" x14ac:dyDescent="0.25">
      <c r="A82" s="6" t="s">
        <v>456</v>
      </c>
      <c r="B82" s="7" t="s">
        <v>253</v>
      </c>
      <c r="C82" s="54"/>
    </row>
    <row r="83" spans="1:3" hidden="1" x14ac:dyDescent="0.25">
      <c r="A83" s="12" t="s">
        <v>499</v>
      </c>
      <c r="B83" s="4" t="s">
        <v>254</v>
      </c>
      <c r="C83" s="54"/>
    </row>
    <row r="84" spans="1:3" hidden="1" x14ac:dyDescent="0.25">
      <c r="A84" s="12" t="s">
        <v>500</v>
      </c>
      <c r="B84" s="4" t="s">
        <v>254</v>
      </c>
      <c r="C84" s="54"/>
    </row>
    <row r="85" spans="1:3" hidden="1" x14ac:dyDescent="0.25">
      <c r="A85" s="12" t="s">
        <v>508</v>
      </c>
      <c r="B85" s="4" t="s">
        <v>254</v>
      </c>
      <c r="C85" s="54"/>
    </row>
    <row r="86" spans="1:3" hidden="1" x14ac:dyDescent="0.25">
      <c r="A86" s="4" t="s">
        <v>507</v>
      </c>
      <c r="B86" s="4" t="s">
        <v>254</v>
      </c>
      <c r="C86" s="54"/>
    </row>
    <row r="87" spans="1:3" hidden="1" x14ac:dyDescent="0.25">
      <c r="A87" s="4" t="s">
        <v>506</v>
      </c>
      <c r="B87" s="4" t="s">
        <v>254</v>
      </c>
      <c r="C87" s="54"/>
    </row>
    <row r="88" spans="1:3" ht="30" hidden="1" x14ac:dyDescent="0.25">
      <c r="A88" s="4" t="s">
        <v>505</v>
      </c>
      <c r="B88" s="4" t="s">
        <v>254</v>
      </c>
      <c r="C88" s="54"/>
    </row>
    <row r="89" spans="1:3" hidden="1" x14ac:dyDescent="0.25">
      <c r="A89" s="12" t="s">
        <v>504</v>
      </c>
      <c r="B89" s="4" t="s">
        <v>254</v>
      </c>
      <c r="C89" s="54"/>
    </row>
    <row r="90" spans="1:3" hidden="1" x14ac:dyDescent="0.25">
      <c r="A90" s="12" t="s">
        <v>503</v>
      </c>
      <c r="B90" s="4" t="s">
        <v>254</v>
      </c>
      <c r="C90" s="54"/>
    </row>
    <row r="91" spans="1:3" hidden="1" x14ac:dyDescent="0.25">
      <c r="A91" s="12" t="s">
        <v>501</v>
      </c>
      <c r="B91" s="4" t="s">
        <v>254</v>
      </c>
      <c r="C91" s="54"/>
    </row>
    <row r="92" spans="1:3" hidden="1" x14ac:dyDescent="0.25">
      <c r="A92" s="12" t="s">
        <v>502</v>
      </c>
      <c r="B92" s="4" t="s">
        <v>254</v>
      </c>
      <c r="C92" s="54"/>
    </row>
    <row r="93" spans="1:3" x14ac:dyDescent="0.25">
      <c r="A93" s="14" t="s">
        <v>457</v>
      </c>
      <c r="B93" s="7" t="s">
        <v>254</v>
      </c>
      <c r="C93" s="54"/>
    </row>
    <row r="94" spans="1:3" hidden="1" x14ac:dyDescent="0.25">
      <c r="A94" s="12" t="s">
        <v>499</v>
      </c>
      <c r="B94" s="4" t="s">
        <v>258</v>
      </c>
      <c r="C94" s="54"/>
    </row>
    <row r="95" spans="1:3" hidden="1" x14ac:dyDescent="0.25">
      <c r="A95" s="12" t="s">
        <v>500</v>
      </c>
      <c r="B95" s="4" t="s">
        <v>258</v>
      </c>
      <c r="C95" s="54"/>
    </row>
    <row r="96" spans="1:3" hidden="1" x14ac:dyDescent="0.25">
      <c r="A96" s="12" t="s">
        <v>508</v>
      </c>
      <c r="B96" s="4" t="s">
        <v>258</v>
      </c>
      <c r="C96" s="54"/>
    </row>
    <row r="97" spans="1:3" hidden="1" x14ac:dyDescent="0.25">
      <c r="A97" s="4" t="s">
        <v>507</v>
      </c>
      <c r="B97" s="4" t="s">
        <v>258</v>
      </c>
      <c r="C97" s="54"/>
    </row>
    <row r="98" spans="1:3" hidden="1" x14ac:dyDescent="0.25">
      <c r="A98" s="4" t="s">
        <v>506</v>
      </c>
      <c r="B98" s="4" t="s">
        <v>258</v>
      </c>
      <c r="C98" s="54"/>
    </row>
    <row r="99" spans="1:3" ht="30" hidden="1" x14ac:dyDescent="0.25">
      <c r="A99" s="4" t="s">
        <v>505</v>
      </c>
      <c r="B99" s="4" t="s">
        <v>258</v>
      </c>
      <c r="C99" s="54"/>
    </row>
    <row r="100" spans="1:3" hidden="1" x14ac:dyDescent="0.25">
      <c r="A100" s="12" t="s">
        <v>504</v>
      </c>
      <c r="B100" s="4" t="s">
        <v>258</v>
      </c>
      <c r="C100" s="54"/>
    </row>
    <row r="101" spans="1:3" hidden="1" x14ac:dyDescent="0.25">
      <c r="A101" s="12" t="s">
        <v>509</v>
      </c>
      <c r="B101" s="4" t="s">
        <v>258</v>
      </c>
      <c r="C101" s="54"/>
    </row>
    <row r="102" spans="1:3" hidden="1" x14ac:dyDescent="0.25">
      <c r="A102" s="12" t="s">
        <v>501</v>
      </c>
      <c r="B102" s="4" t="s">
        <v>258</v>
      </c>
      <c r="C102" s="54"/>
    </row>
    <row r="103" spans="1:3" hidden="1" x14ac:dyDescent="0.25">
      <c r="A103" s="12" t="s">
        <v>502</v>
      </c>
      <c r="B103" s="4" t="s">
        <v>258</v>
      </c>
      <c r="C103" s="54"/>
    </row>
    <row r="104" spans="1:3" ht="25.5" x14ac:dyDescent="0.25">
      <c r="A104" s="6" t="s">
        <v>458</v>
      </c>
      <c r="B104" s="7" t="s">
        <v>258</v>
      </c>
      <c r="C104" s="54"/>
    </row>
    <row r="105" spans="1:3" hidden="1" x14ac:dyDescent="0.25">
      <c r="A105" s="12" t="s">
        <v>499</v>
      </c>
      <c r="B105" s="4" t="s">
        <v>259</v>
      </c>
      <c r="C105" s="54"/>
    </row>
    <row r="106" spans="1:3" hidden="1" x14ac:dyDescent="0.25">
      <c r="A106" s="12" t="s">
        <v>500</v>
      </c>
      <c r="B106" s="4" t="s">
        <v>259</v>
      </c>
      <c r="C106" s="54"/>
    </row>
    <row r="107" spans="1:3" hidden="1" x14ac:dyDescent="0.25">
      <c r="A107" s="12" t="s">
        <v>508</v>
      </c>
      <c r="B107" s="4" t="s">
        <v>259</v>
      </c>
      <c r="C107" s="54"/>
    </row>
    <row r="108" spans="1:3" hidden="1" x14ac:dyDescent="0.25">
      <c r="A108" s="4" t="s">
        <v>507</v>
      </c>
      <c r="B108" s="4" t="s">
        <v>259</v>
      </c>
      <c r="C108" s="54"/>
    </row>
    <row r="109" spans="1:3" hidden="1" x14ac:dyDescent="0.25">
      <c r="A109" s="4" t="s">
        <v>506</v>
      </c>
      <c r="B109" s="4" t="s">
        <v>259</v>
      </c>
      <c r="C109" s="54"/>
    </row>
    <row r="110" spans="1:3" ht="30" hidden="1" x14ac:dyDescent="0.25">
      <c r="A110" s="4" t="s">
        <v>505</v>
      </c>
      <c r="B110" s="4" t="s">
        <v>259</v>
      </c>
      <c r="C110" s="54"/>
    </row>
    <row r="111" spans="1:3" hidden="1" x14ac:dyDescent="0.25">
      <c r="A111" s="12" t="s">
        <v>504</v>
      </c>
      <c r="B111" s="4" t="s">
        <v>259</v>
      </c>
      <c r="C111" s="54"/>
    </row>
    <row r="112" spans="1:3" hidden="1" x14ac:dyDescent="0.25">
      <c r="A112" s="12" t="s">
        <v>503</v>
      </c>
      <c r="B112" s="4" t="s">
        <v>259</v>
      </c>
      <c r="C112" s="54"/>
    </row>
    <row r="113" spans="1:3" hidden="1" x14ac:dyDescent="0.25">
      <c r="A113" s="12" t="s">
        <v>501</v>
      </c>
      <c r="B113" s="4" t="s">
        <v>259</v>
      </c>
      <c r="C113" s="54"/>
    </row>
    <row r="114" spans="1:3" hidden="1" x14ac:dyDescent="0.25">
      <c r="A114" s="12" t="s">
        <v>502</v>
      </c>
      <c r="B114" s="4" t="s">
        <v>259</v>
      </c>
      <c r="C114" s="54"/>
    </row>
    <row r="115" spans="1:3" x14ac:dyDescent="0.25">
      <c r="A115" s="14" t="s">
        <v>459</v>
      </c>
      <c r="B115" s="7" t="s">
        <v>259</v>
      </c>
      <c r="C115" s="54"/>
    </row>
  </sheetData>
  <mergeCells count="2">
    <mergeCell ref="A1:C1"/>
    <mergeCell ref="A2:C2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&amp;R4. melléklet a  /2017(       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Layout" zoomScaleNormal="100" workbookViewId="0">
      <selection activeCell="A2" sqref="A2:C2"/>
    </sheetView>
  </sheetViews>
  <sheetFormatPr defaultRowHeight="15" x14ac:dyDescent="0.25"/>
  <cols>
    <col min="1" max="1" width="65" customWidth="1"/>
    <col min="3" max="3" width="13.85546875" customWidth="1"/>
  </cols>
  <sheetData>
    <row r="1" spans="1:3" ht="24" customHeight="1" x14ac:dyDescent="0.25">
      <c r="A1" s="134" t="s">
        <v>578</v>
      </c>
      <c r="B1" s="138"/>
      <c r="C1" s="138"/>
    </row>
    <row r="2" spans="1:3" ht="26.25" customHeight="1" x14ac:dyDescent="0.25">
      <c r="A2" s="137" t="s">
        <v>6</v>
      </c>
      <c r="B2" s="138"/>
      <c r="C2" s="138"/>
    </row>
    <row r="4" spans="1:3" ht="25.5" x14ac:dyDescent="0.25">
      <c r="A4" s="56" t="s">
        <v>518</v>
      </c>
      <c r="B4" s="118" t="s">
        <v>12</v>
      </c>
      <c r="C4" s="46" t="s">
        <v>1</v>
      </c>
    </row>
    <row r="5" spans="1:3" x14ac:dyDescent="0.25">
      <c r="A5" s="119" t="s">
        <v>441</v>
      </c>
      <c r="B5" s="119" t="s">
        <v>210</v>
      </c>
      <c r="C5" s="54">
        <v>500</v>
      </c>
    </row>
    <row r="6" spans="1:3" x14ac:dyDescent="0.25">
      <c r="A6" s="119" t="s">
        <v>442</v>
      </c>
      <c r="B6" s="119" t="s">
        <v>210</v>
      </c>
      <c r="C6" s="54"/>
    </row>
    <row r="7" spans="1:3" x14ac:dyDescent="0.25">
      <c r="A7" s="119" t="s">
        <v>443</v>
      </c>
      <c r="B7" s="119" t="s">
        <v>210</v>
      </c>
      <c r="C7" s="54">
        <v>1500</v>
      </c>
    </row>
    <row r="8" spans="1:3" x14ac:dyDescent="0.25">
      <c r="A8" s="119" t="s">
        <v>444</v>
      </c>
      <c r="B8" s="119" t="s">
        <v>210</v>
      </c>
      <c r="C8" s="54"/>
    </row>
    <row r="9" spans="1:3" x14ac:dyDescent="0.25">
      <c r="A9" s="120" t="s">
        <v>395</v>
      </c>
      <c r="B9" s="121" t="s">
        <v>210</v>
      </c>
      <c r="C9" s="55">
        <f>SUM(C5:C8)</f>
        <v>2000</v>
      </c>
    </row>
    <row r="10" spans="1:3" x14ac:dyDescent="0.25">
      <c r="A10" s="119" t="s">
        <v>396</v>
      </c>
      <c r="B10" s="122" t="s">
        <v>211</v>
      </c>
      <c r="C10" s="54">
        <v>5000</v>
      </c>
    </row>
    <row r="11" spans="1:3" ht="27" x14ac:dyDescent="0.25">
      <c r="A11" s="123" t="s">
        <v>212</v>
      </c>
      <c r="B11" s="123" t="s">
        <v>211</v>
      </c>
      <c r="C11" s="54">
        <v>5000</v>
      </c>
    </row>
    <row r="12" spans="1:3" ht="27" x14ac:dyDescent="0.25">
      <c r="A12" s="123" t="s">
        <v>213</v>
      </c>
      <c r="B12" s="123" t="s">
        <v>211</v>
      </c>
      <c r="C12" s="54"/>
    </row>
    <row r="13" spans="1:3" x14ac:dyDescent="0.25">
      <c r="A13" s="119" t="s">
        <v>398</v>
      </c>
      <c r="B13" s="122" t="s">
        <v>217</v>
      </c>
      <c r="C13" s="54">
        <v>1500</v>
      </c>
    </row>
    <row r="14" spans="1:3" ht="27" x14ac:dyDescent="0.25">
      <c r="A14" s="123" t="s">
        <v>218</v>
      </c>
      <c r="B14" s="123" t="s">
        <v>217</v>
      </c>
      <c r="C14" s="54"/>
    </row>
    <row r="15" spans="1:3" ht="27" x14ac:dyDescent="0.25">
      <c r="A15" s="123" t="s">
        <v>219</v>
      </c>
      <c r="B15" s="123" t="s">
        <v>217</v>
      </c>
      <c r="C15" s="54">
        <v>1500</v>
      </c>
    </row>
    <row r="16" spans="1:3" x14ac:dyDescent="0.25">
      <c r="A16" s="123" t="s">
        <v>220</v>
      </c>
      <c r="B16" s="123" t="s">
        <v>217</v>
      </c>
      <c r="C16" s="54"/>
    </row>
    <row r="17" spans="1:3" x14ac:dyDescent="0.25">
      <c r="A17" s="123" t="s">
        <v>221</v>
      </c>
      <c r="B17" s="123" t="s">
        <v>217</v>
      </c>
      <c r="C17" s="54"/>
    </row>
    <row r="18" spans="1:3" x14ac:dyDescent="0.25">
      <c r="A18" s="119" t="s">
        <v>445</v>
      </c>
      <c r="B18" s="122" t="s">
        <v>222</v>
      </c>
      <c r="C18" s="54">
        <v>500</v>
      </c>
    </row>
    <row r="19" spans="1:3" x14ac:dyDescent="0.25">
      <c r="A19" s="123" t="s">
        <v>223</v>
      </c>
      <c r="B19" s="123" t="s">
        <v>222</v>
      </c>
      <c r="C19" s="54"/>
    </row>
    <row r="20" spans="1:3" x14ac:dyDescent="0.25">
      <c r="A20" s="123" t="s">
        <v>224</v>
      </c>
      <c r="B20" s="123" t="s">
        <v>222</v>
      </c>
      <c r="C20" s="54">
        <v>500</v>
      </c>
    </row>
    <row r="21" spans="1:3" x14ac:dyDescent="0.25">
      <c r="A21" s="120" t="s">
        <v>424</v>
      </c>
      <c r="B21" s="121" t="s">
        <v>225</v>
      </c>
      <c r="C21" s="55">
        <f>SUM(C10+C13+C18)</f>
        <v>7000</v>
      </c>
    </row>
    <row r="22" spans="1:3" x14ac:dyDescent="0.25">
      <c r="A22" s="119" t="s">
        <v>446</v>
      </c>
      <c r="B22" s="119" t="s">
        <v>226</v>
      </c>
      <c r="C22" s="54"/>
    </row>
    <row r="23" spans="1:3" x14ac:dyDescent="0.25">
      <c r="A23" s="119" t="s">
        <v>447</v>
      </c>
      <c r="B23" s="119" t="s">
        <v>226</v>
      </c>
      <c r="C23" s="54"/>
    </row>
    <row r="24" spans="1:3" x14ac:dyDescent="0.25">
      <c r="A24" s="119" t="s">
        <v>448</v>
      </c>
      <c r="B24" s="119" t="s">
        <v>226</v>
      </c>
      <c r="C24" s="54"/>
    </row>
    <row r="25" spans="1:3" x14ac:dyDescent="0.25">
      <c r="A25" s="119" t="s">
        <v>449</v>
      </c>
      <c r="B25" s="119" t="s">
        <v>226</v>
      </c>
      <c r="C25" s="54"/>
    </row>
    <row r="26" spans="1:3" x14ac:dyDescent="0.25">
      <c r="A26" s="119" t="s">
        <v>450</v>
      </c>
      <c r="B26" s="119" t="s">
        <v>226</v>
      </c>
      <c r="C26" s="54"/>
    </row>
    <row r="27" spans="1:3" x14ac:dyDescent="0.25">
      <c r="A27" s="119" t="s">
        <v>451</v>
      </c>
      <c r="B27" s="119" t="s">
        <v>226</v>
      </c>
      <c r="C27" s="54"/>
    </row>
    <row r="28" spans="1:3" x14ac:dyDescent="0.25">
      <c r="A28" s="119" t="s">
        <v>452</v>
      </c>
      <c r="B28" s="119" t="s">
        <v>226</v>
      </c>
      <c r="C28" s="54"/>
    </row>
    <row r="29" spans="1:3" x14ac:dyDescent="0.25">
      <c r="A29" s="119" t="s">
        <v>453</v>
      </c>
      <c r="B29" s="119" t="s">
        <v>226</v>
      </c>
      <c r="C29" s="54"/>
    </row>
    <row r="30" spans="1:3" ht="45" x14ac:dyDescent="0.25">
      <c r="A30" s="119" t="s">
        <v>454</v>
      </c>
      <c r="B30" s="119" t="s">
        <v>226</v>
      </c>
      <c r="C30" s="54"/>
    </row>
    <row r="31" spans="1:3" x14ac:dyDescent="0.25">
      <c r="A31" s="119" t="s">
        <v>455</v>
      </c>
      <c r="B31" s="119" t="s">
        <v>226</v>
      </c>
      <c r="C31" s="54"/>
    </row>
    <row r="32" spans="1:3" x14ac:dyDescent="0.25">
      <c r="A32" s="120" t="s">
        <v>400</v>
      </c>
      <c r="B32" s="121" t="s">
        <v>226</v>
      </c>
      <c r="C32" s="54">
        <v>0</v>
      </c>
    </row>
  </sheetData>
  <mergeCells count="2">
    <mergeCell ref="A1:C1"/>
    <mergeCell ref="A2:C2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99" orientation="portrait" horizontalDpi="300" verticalDpi="300" r:id="rId1"/>
  <headerFooter>
    <oddHeader>&amp;R5. melléklet a  /2017(      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Layout" zoomScaleNormal="100" workbookViewId="0">
      <selection activeCell="B45" sqref="B45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</cols>
  <sheetData>
    <row r="1" spans="1:3" ht="21.75" customHeight="1" x14ac:dyDescent="0.25">
      <c r="A1" s="134" t="s">
        <v>578</v>
      </c>
      <c r="B1" s="135"/>
      <c r="C1" s="135"/>
    </row>
    <row r="2" spans="1:3" ht="26.25" customHeight="1" x14ac:dyDescent="0.25">
      <c r="A2" s="137" t="s">
        <v>520</v>
      </c>
      <c r="B2" s="138"/>
      <c r="C2" s="138"/>
    </row>
    <row r="3" spans="1:3" ht="30.75" customHeight="1" x14ac:dyDescent="0.25"/>
    <row r="4" spans="1:3" ht="30" x14ac:dyDescent="0.3">
      <c r="A4" s="1" t="s">
        <v>11</v>
      </c>
      <c r="B4" s="2" t="s">
        <v>12</v>
      </c>
      <c r="C4" s="42" t="s">
        <v>519</v>
      </c>
    </row>
    <row r="5" spans="1:3" hidden="1" x14ac:dyDescent="0.25">
      <c r="A5" s="25"/>
      <c r="B5" s="25"/>
      <c r="C5" s="25"/>
    </row>
    <row r="6" spans="1:3" hidden="1" x14ac:dyDescent="0.25">
      <c r="A6" s="25"/>
      <c r="B6" s="25"/>
      <c r="C6" s="25"/>
    </row>
    <row r="7" spans="1:3" hidden="1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14" t="s">
        <v>108</v>
      </c>
      <c r="B9" s="5" t="s">
        <v>109</v>
      </c>
      <c r="C9" s="25"/>
    </row>
    <row r="10" spans="1:3" x14ac:dyDescent="0.25">
      <c r="A10" s="12"/>
      <c r="B10" s="5"/>
      <c r="C10" s="25"/>
    </row>
    <row r="11" spans="1:3" x14ac:dyDescent="0.25">
      <c r="A11" s="14" t="s">
        <v>585</v>
      </c>
      <c r="B11" s="5" t="s">
        <v>110</v>
      </c>
      <c r="C11" s="50">
        <v>12756</v>
      </c>
    </row>
    <row r="12" spans="1:3" x14ac:dyDescent="0.25">
      <c r="A12" s="12" t="s">
        <v>586</v>
      </c>
      <c r="B12" s="5"/>
      <c r="C12" s="25">
        <v>2700</v>
      </c>
    </row>
    <row r="13" spans="1:3" x14ac:dyDescent="0.25">
      <c r="A13" s="12" t="s">
        <v>587</v>
      </c>
      <c r="B13" s="5"/>
      <c r="C13" s="25">
        <v>10056</v>
      </c>
    </row>
    <row r="14" spans="1:3" x14ac:dyDescent="0.25">
      <c r="A14" s="12"/>
      <c r="B14" s="5"/>
      <c r="C14" s="25"/>
    </row>
    <row r="15" spans="1:3" x14ac:dyDescent="0.25">
      <c r="A15" s="12"/>
      <c r="B15" s="5"/>
      <c r="C15" s="25"/>
    </row>
    <row r="16" spans="1:3" x14ac:dyDescent="0.25">
      <c r="A16" s="6" t="s">
        <v>111</v>
      </c>
      <c r="B16" s="5" t="s">
        <v>112</v>
      </c>
      <c r="C16" s="25"/>
    </row>
    <row r="17" spans="1:3" x14ac:dyDescent="0.25">
      <c r="A17" s="4"/>
      <c r="B17" s="5"/>
      <c r="C17" s="25"/>
    </row>
    <row r="18" spans="1:3" x14ac:dyDescent="0.25">
      <c r="A18" s="14" t="s">
        <v>113</v>
      </c>
      <c r="B18" s="5" t="s">
        <v>114</v>
      </c>
      <c r="C18" s="50">
        <v>1190</v>
      </c>
    </row>
    <row r="19" spans="1:3" x14ac:dyDescent="0.25">
      <c r="A19" s="14"/>
      <c r="B19" s="5"/>
      <c r="C19" s="25"/>
    </row>
    <row r="20" spans="1:3" x14ac:dyDescent="0.25">
      <c r="A20" s="12"/>
      <c r="B20" s="5"/>
      <c r="C20" s="25"/>
    </row>
    <row r="21" spans="1:3" x14ac:dyDescent="0.25">
      <c r="A21" s="14" t="s">
        <v>115</v>
      </c>
      <c r="B21" s="5" t="s">
        <v>116</v>
      </c>
      <c r="C21" s="25"/>
    </row>
    <row r="22" spans="1:3" x14ac:dyDescent="0.25">
      <c r="A22" s="12"/>
      <c r="B22" s="5"/>
      <c r="C22" s="25"/>
    </row>
    <row r="23" spans="1:3" x14ac:dyDescent="0.25">
      <c r="A23" s="6" t="s">
        <v>117</v>
      </c>
      <c r="B23" s="5" t="s">
        <v>118</v>
      </c>
      <c r="C23" s="25"/>
    </row>
    <row r="24" spans="1:3" ht="25.5" x14ac:dyDescent="0.25">
      <c r="A24" s="6" t="s">
        <v>119</v>
      </c>
      <c r="B24" s="5" t="s">
        <v>120</v>
      </c>
      <c r="C24" s="25">
        <v>3765</v>
      </c>
    </row>
    <row r="25" spans="1:3" ht="15.75" x14ac:dyDescent="0.25">
      <c r="A25" s="17" t="s">
        <v>341</v>
      </c>
      <c r="B25" s="8" t="s">
        <v>121</v>
      </c>
      <c r="C25" s="50">
        <f>C11+C18+C24</f>
        <v>17711</v>
      </c>
    </row>
    <row r="26" spans="1:3" ht="15.75" x14ac:dyDescent="0.25">
      <c r="A26" s="19"/>
      <c r="B26" s="7"/>
    </row>
    <row r="27" spans="1:3" ht="15.75" x14ac:dyDescent="0.25">
      <c r="A27" s="19"/>
      <c r="B27" s="7"/>
      <c r="C27" s="25"/>
    </row>
    <row r="28" spans="1:3" ht="15.75" x14ac:dyDescent="0.25">
      <c r="A28" s="19"/>
      <c r="B28" s="7"/>
      <c r="C28" s="25"/>
    </row>
    <row r="29" spans="1:3" ht="15.75" x14ac:dyDescent="0.25">
      <c r="A29" s="19"/>
      <c r="B29" s="7"/>
      <c r="C29" s="25"/>
    </row>
    <row r="30" spans="1:3" x14ac:dyDescent="0.25">
      <c r="A30" s="14" t="s">
        <v>122</v>
      </c>
      <c r="B30" s="5" t="s">
        <v>123</v>
      </c>
      <c r="C30" s="25"/>
    </row>
    <row r="31" spans="1:3" x14ac:dyDescent="0.25">
      <c r="A31" s="14"/>
      <c r="B31" s="5"/>
      <c r="C31" s="25"/>
    </row>
    <row r="32" spans="1:3" x14ac:dyDescent="0.25">
      <c r="A32" s="12" t="s">
        <v>521</v>
      </c>
      <c r="B32" s="5"/>
      <c r="C32" s="25">
        <v>1575</v>
      </c>
    </row>
    <row r="33" spans="1:3" x14ac:dyDescent="0.25">
      <c r="A33" s="12" t="s">
        <v>575</v>
      </c>
      <c r="B33" s="5"/>
      <c r="C33" s="25">
        <v>7874</v>
      </c>
    </row>
    <row r="34" spans="1:3" x14ac:dyDescent="0.25">
      <c r="A34" s="14"/>
      <c r="B34" s="5" t="s">
        <v>125</v>
      </c>
      <c r="C34" s="25"/>
    </row>
    <row r="35" spans="1:3" x14ac:dyDescent="0.25">
      <c r="A35" s="12"/>
      <c r="B35" s="5"/>
      <c r="C35" s="25"/>
    </row>
    <row r="36" spans="1:3" x14ac:dyDescent="0.25">
      <c r="A36" s="14"/>
      <c r="B36" s="5" t="s">
        <v>127</v>
      </c>
      <c r="C36" s="25"/>
    </row>
    <row r="37" spans="1:3" x14ac:dyDescent="0.25">
      <c r="A37" s="14" t="s">
        <v>128</v>
      </c>
      <c r="B37" s="5" t="s">
        <v>129</v>
      </c>
      <c r="C37" s="25">
        <v>2551</v>
      </c>
    </row>
    <row r="38" spans="1:3" ht="15.75" x14ac:dyDescent="0.25">
      <c r="A38" s="17" t="s">
        <v>342</v>
      </c>
      <c r="B38" s="8" t="s">
        <v>130</v>
      </c>
      <c r="C38" s="50">
        <f>C32+C33+C37</f>
        <v>12000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</sheetData>
  <mergeCells count="2">
    <mergeCell ref="A1:C1"/>
    <mergeCell ref="A2:C2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Header>&amp;R4. melléklet a  /2017(     ) Önkormányzati rendelethez
6. sz. melléklet az 1/2017.(II.22.)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4"/>
  <sheetViews>
    <sheetView view="pageLayout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style="53" customWidth="1"/>
  </cols>
  <sheetData>
    <row r="1" spans="1:3" ht="27" customHeight="1" x14ac:dyDescent="0.25">
      <c r="A1" s="134" t="s">
        <v>578</v>
      </c>
      <c r="B1" s="138"/>
      <c r="C1" s="138"/>
    </row>
    <row r="2" spans="1:3" ht="27" customHeight="1" x14ac:dyDescent="0.25">
      <c r="A2" s="137" t="s">
        <v>7</v>
      </c>
      <c r="B2" s="138"/>
      <c r="C2" s="138"/>
    </row>
    <row r="3" spans="1:3" ht="19.5" customHeight="1" x14ac:dyDescent="0.25">
      <c r="A3" s="44"/>
      <c r="B3" s="45"/>
      <c r="C3" s="51"/>
    </row>
    <row r="4" spans="1:3" x14ac:dyDescent="0.25">
      <c r="A4" s="3" t="s">
        <v>519</v>
      </c>
    </row>
    <row r="5" spans="1:3" ht="25.5" x14ac:dyDescent="0.25">
      <c r="A5" s="36" t="s">
        <v>518</v>
      </c>
      <c r="B5" s="2" t="s">
        <v>12</v>
      </c>
      <c r="C5" s="46" t="s">
        <v>1</v>
      </c>
    </row>
    <row r="6" spans="1:3" hidden="1" x14ac:dyDescent="0.25">
      <c r="A6" s="12" t="s">
        <v>467</v>
      </c>
      <c r="B6" s="5" t="s">
        <v>96</v>
      </c>
      <c r="C6" s="54"/>
    </row>
    <row r="7" spans="1:3" hidden="1" x14ac:dyDescent="0.25">
      <c r="A7" s="12" t="s">
        <v>468</v>
      </c>
      <c r="B7" s="5" t="s">
        <v>96</v>
      </c>
      <c r="C7" s="54"/>
    </row>
    <row r="8" spans="1:3" hidden="1" x14ac:dyDescent="0.25">
      <c r="A8" s="12" t="s">
        <v>469</v>
      </c>
      <c r="B8" s="5" t="s">
        <v>96</v>
      </c>
      <c r="C8" s="54"/>
    </row>
    <row r="9" spans="1:3" hidden="1" x14ac:dyDescent="0.25">
      <c r="A9" s="12" t="s">
        <v>470</v>
      </c>
      <c r="B9" s="5" t="s">
        <v>96</v>
      </c>
      <c r="C9" s="54"/>
    </row>
    <row r="10" spans="1:3" hidden="1" x14ac:dyDescent="0.25">
      <c r="A10" s="12" t="s">
        <v>471</v>
      </c>
      <c r="B10" s="5" t="s">
        <v>96</v>
      </c>
      <c r="C10" s="54"/>
    </row>
    <row r="11" spans="1:3" hidden="1" x14ac:dyDescent="0.25">
      <c r="A11" s="12" t="s">
        <v>472</v>
      </c>
      <c r="B11" s="5" t="s">
        <v>96</v>
      </c>
      <c r="C11" s="54"/>
    </row>
    <row r="12" spans="1:3" hidden="1" x14ac:dyDescent="0.25">
      <c r="A12" s="12" t="s">
        <v>473</v>
      </c>
      <c r="B12" s="5" t="s">
        <v>96</v>
      </c>
      <c r="C12" s="54"/>
    </row>
    <row r="13" spans="1:3" hidden="1" x14ac:dyDescent="0.25">
      <c r="A13" s="12" t="s">
        <v>474</v>
      </c>
      <c r="B13" s="5" t="s">
        <v>96</v>
      </c>
      <c r="C13" s="54"/>
    </row>
    <row r="14" spans="1:3" hidden="1" x14ac:dyDescent="0.25">
      <c r="A14" s="12" t="s">
        <v>475</v>
      </c>
      <c r="B14" s="5" t="s">
        <v>96</v>
      </c>
      <c r="C14" s="54"/>
    </row>
    <row r="15" spans="1:3" hidden="1" x14ac:dyDescent="0.25">
      <c r="A15" s="12" t="s">
        <v>476</v>
      </c>
      <c r="B15" s="5" t="s">
        <v>96</v>
      </c>
      <c r="C15" s="54"/>
    </row>
    <row r="16" spans="1:3" ht="25.5" x14ac:dyDescent="0.25">
      <c r="A16" s="10" t="s">
        <v>335</v>
      </c>
      <c r="B16" s="7" t="s">
        <v>96</v>
      </c>
      <c r="C16" s="54">
        <v>0</v>
      </c>
    </row>
    <row r="17" spans="1:3" hidden="1" x14ac:dyDescent="0.25">
      <c r="A17" s="12" t="s">
        <v>467</v>
      </c>
      <c r="B17" s="5" t="s">
        <v>97</v>
      </c>
      <c r="C17" s="54"/>
    </row>
    <row r="18" spans="1:3" hidden="1" x14ac:dyDescent="0.25">
      <c r="A18" s="12" t="s">
        <v>468</v>
      </c>
      <c r="B18" s="5" t="s">
        <v>97</v>
      </c>
      <c r="C18" s="54"/>
    </row>
    <row r="19" spans="1:3" hidden="1" x14ac:dyDescent="0.25">
      <c r="A19" s="12" t="s">
        <v>469</v>
      </c>
      <c r="B19" s="5" t="s">
        <v>97</v>
      </c>
      <c r="C19" s="54"/>
    </row>
    <row r="20" spans="1:3" hidden="1" x14ac:dyDescent="0.25">
      <c r="A20" s="12" t="s">
        <v>470</v>
      </c>
      <c r="B20" s="5" t="s">
        <v>97</v>
      </c>
      <c r="C20" s="54"/>
    </row>
    <row r="21" spans="1:3" hidden="1" x14ac:dyDescent="0.25">
      <c r="A21" s="12" t="s">
        <v>471</v>
      </c>
      <c r="B21" s="5" t="s">
        <v>97</v>
      </c>
      <c r="C21" s="54"/>
    </row>
    <row r="22" spans="1:3" hidden="1" x14ac:dyDescent="0.25">
      <c r="A22" s="12" t="s">
        <v>472</v>
      </c>
      <c r="B22" s="5" t="s">
        <v>97</v>
      </c>
      <c r="C22" s="54"/>
    </row>
    <row r="23" spans="1:3" hidden="1" x14ac:dyDescent="0.25">
      <c r="A23" s="12" t="s">
        <v>473</v>
      </c>
      <c r="B23" s="5" t="s">
        <v>97</v>
      </c>
      <c r="C23" s="54"/>
    </row>
    <row r="24" spans="1:3" hidden="1" x14ac:dyDescent="0.25">
      <c r="A24" s="12" t="s">
        <v>474</v>
      </c>
      <c r="B24" s="5" t="s">
        <v>97</v>
      </c>
      <c r="C24" s="54"/>
    </row>
    <row r="25" spans="1:3" hidden="1" x14ac:dyDescent="0.25">
      <c r="A25" s="12" t="s">
        <v>475</v>
      </c>
      <c r="B25" s="5" t="s">
        <v>97</v>
      </c>
      <c r="C25" s="54"/>
    </row>
    <row r="26" spans="1:3" hidden="1" x14ac:dyDescent="0.25">
      <c r="A26" s="12" t="s">
        <v>476</v>
      </c>
      <c r="B26" s="5" t="s">
        <v>97</v>
      </c>
      <c r="C26" s="54"/>
    </row>
    <row r="27" spans="1:3" ht="25.5" x14ac:dyDescent="0.25">
      <c r="A27" s="10" t="s">
        <v>336</v>
      </c>
      <c r="B27" s="7" t="s">
        <v>97</v>
      </c>
      <c r="C27" s="54">
        <v>0</v>
      </c>
    </row>
    <row r="28" spans="1:3" x14ac:dyDescent="0.25">
      <c r="A28" s="12" t="s">
        <v>467</v>
      </c>
      <c r="B28" s="5" t="s">
        <v>98</v>
      </c>
      <c r="C28" s="54"/>
    </row>
    <row r="29" spans="1:3" x14ac:dyDescent="0.25">
      <c r="A29" s="12" t="s">
        <v>468</v>
      </c>
      <c r="B29" s="5" t="s">
        <v>98</v>
      </c>
      <c r="C29" s="54"/>
    </row>
    <row r="30" spans="1:3" x14ac:dyDescent="0.25">
      <c r="A30" s="12" t="s">
        <v>469</v>
      </c>
      <c r="B30" s="5" t="s">
        <v>98</v>
      </c>
      <c r="C30" s="54"/>
    </row>
    <row r="31" spans="1:3" x14ac:dyDescent="0.25">
      <c r="A31" s="14" t="s">
        <v>555</v>
      </c>
      <c r="B31" s="5" t="s">
        <v>98</v>
      </c>
      <c r="C31" s="54">
        <v>130</v>
      </c>
    </row>
    <row r="32" spans="1:3" x14ac:dyDescent="0.25">
      <c r="A32" s="12" t="s">
        <v>577</v>
      </c>
      <c r="B32" s="5" t="s">
        <v>98</v>
      </c>
      <c r="C32" s="54">
        <v>500</v>
      </c>
    </row>
    <row r="33" spans="1:3" x14ac:dyDescent="0.25">
      <c r="A33" s="12" t="s">
        <v>472</v>
      </c>
      <c r="B33" s="5" t="s">
        <v>98</v>
      </c>
      <c r="C33" s="54"/>
    </row>
    <row r="34" spans="1:3" x14ac:dyDescent="0.25">
      <c r="A34" s="14" t="s">
        <v>556</v>
      </c>
      <c r="B34" s="5" t="s">
        <v>98</v>
      </c>
      <c r="C34" s="55">
        <f>SUM(C35:C37)</f>
        <v>241</v>
      </c>
    </row>
    <row r="35" spans="1:3" x14ac:dyDescent="0.25">
      <c r="A35" s="12" t="s">
        <v>557</v>
      </c>
      <c r="B35" s="5"/>
      <c r="C35" s="54">
        <v>22</v>
      </c>
    </row>
    <row r="36" spans="1:3" x14ac:dyDescent="0.25">
      <c r="A36" s="12" t="s">
        <v>558</v>
      </c>
      <c r="B36" s="5"/>
      <c r="C36" s="54">
        <v>219</v>
      </c>
    </row>
    <row r="37" spans="1:3" x14ac:dyDescent="0.25">
      <c r="A37" s="12" t="s">
        <v>559</v>
      </c>
      <c r="B37" s="5"/>
      <c r="C37" s="54"/>
    </row>
    <row r="38" spans="1:3" x14ac:dyDescent="0.25">
      <c r="A38" s="14" t="s">
        <v>560</v>
      </c>
      <c r="B38" s="5" t="s">
        <v>98</v>
      </c>
      <c r="C38" s="55">
        <f>SUM(C39:C41)</f>
        <v>2237</v>
      </c>
    </row>
    <row r="39" spans="1:3" x14ac:dyDescent="0.25">
      <c r="A39" s="12" t="s">
        <v>561</v>
      </c>
      <c r="B39" s="5"/>
      <c r="C39" s="54">
        <v>1800</v>
      </c>
    </row>
    <row r="40" spans="1:3" x14ac:dyDescent="0.25">
      <c r="A40" s="12" t="s">
        <v>562</v>
      </c>
      <c r="B40" s="5"/>
      <c r="C40" s="54">
        <v>417</v>
      </c>
    </row>
    <row r="41" spans="1:3" x14ac:dyDescent="0.25">
      <c r="A41" s="12" t="s">
        <v>574</v>
      </c>
      <c r="B41" s="5"/>
      <c r="C41" s="54">
        <v>20</v>
      </c>
    </row>
    <row r="42" spans="1:3" x14ac:dyDescent="0.25">
      <c r="A42" s="12" t="s">
        <v>476</v>
      </c>
      <c r="B42" s="5" t="s">
        <v>98</v>
      </c>
      <c r="C42" s="54"/>
    </row>
    <row r="43" spans="1:3" ht="24.75" customHeight="1" x14ac:dyDescent="0.25">
      <c r="A43" s="10" t="s">
        <v>337</v>
      </c>
      <c r="B43" s="7" t="s">
        <v>98</v>
      </c>
      <c r="C43" s="55">
        <f>SUM(C31+C34+C38)</f>
        <v>2608</v>
      </c>
    </row>
    <row r="44" spans="1:3" hidden="1" x14ac:dyDescent="0.25">
      <c r="A44" s="12" t="s">
        <v>477</v>
      </c>
      <c r="B44" s="4" t="s">
        <v>100</v>
      </c>
      <c r="C44" s="54"/>
    </row>
    <row r="45" spans="1:3" hidden="1" x14ac:dyDescent="0.25">
      <c r="A45" s="12" t="s">
        <v>478</v>
      </c>
      <c r="B45" s="4" t="s">
        <v>100</v>
      </c>
      <c r="C45" s="54"/>
    </row>
    <row r="46" spans="1:3" hidden="1" x14ac:dyDescent="0.25">
      <c r="A46" s="12" t="s">
        <v>479</v>
      </c>
      <c r="B46" s="4" t="s">
        <v>100</v>
      </c>
      <c r="C46" s="54"/>
    </row>
    <row r="47" spans="1:3" hidden="1" x14ac:dyDescent="0.25">
      <c r="A47" s="4" t="s">
        <v>480</v>
      </c>
      <c r="B47" s="4" t="s">
        <v>100</v>
      </c>
      <c r="C47" s="54"/>
    </row>
    <row r="48" spans="1:3" hidden="1" x14ac:dyDescent="0.25">
      <c r="A48" s="4" t="s">
        <v>481</v>
      </c>
      <c r="B48" s="4" t="s">
        <v>100</v>
      </c>
      <c r="C48" s="54"/>
    </row>
    <row r="49" spans="1:3" hidden="1" x14ac:dyDescent="0.25">
      <c r="A49" s="4" t="s">
        <v>482</v>
      </c>
      <c r="B49" s="4" t="s">
        <v>100</v>
      </c>
      <c r="C49" s="54"/>
    </row>
    <row r="50" spans="1:3" hidden="1" x14ac:dyDescent="0.25">
      <c r="A50" s="12" t="s">
        <v>483</v>
      </c>
      <c r="B50" s="4" t="s">
        <v>100</v>
      </c>
      <c r="C50" s="54"/>
    </row>
    <row r="51" spans="1:3" hidden="1" x14ac:dyDescent="0.25">
      <c r="A51" s="12" t="s">
        <v>484</v>
      </c>
      <c r="B51" s="4" t="s">
        <v>100</v>
      </c>
      <c r="C51" s="54"/>
    </row>
    <row r="52" spans="1:3" hidden="1" x14ac:dyDescent="0.25">
      <c r="A52" s="12" t="s">
        <v>485</v>
      </c>
      <c r="B52" s="4" t="s">
        <v>100</v>
      </c>
      <c r="C52" s="54"/>
    </row>
    <row r="53" spans="1:3" hidden="1" x14ac:dyDescent="0.25">
      <c r="A53" s="12" t="s">
        <v>486</v>
      </c>
      <c r="B53" s="4" t="s">
        <v>100</v>
      </c>
      <c r="C53" s="54"/>
    </row>
    <row r="54" spans="1:3" ht="17.25" customHeight="1" x14ac:dyDescent="0.25">
      <c r="A54" s="10" t="s">
        <v>338</v>
      </c>
      <c r="B54" s="7" t="s">
        <v>100</v>
      </c>
      <c r="C54" s="54">
        <v>0</v>
      </c>
    </row>
    <row r="55" spans="1:3" x14ac:dyDescent="0.25">
      <c r="A55" s="12" t="s">
        <v>477</v>
      </c>
      <c r="B55" s="4" t="s">
        <v>105</v>
      </c>
      <c r="C55" s="54"/>
    </row>
    <row r="56" spans="1:3" x14ac:dyDescent="0.25">
      <c r="A56" s="14" t="s">
        <v>478</v>
      </c>
      <c r="B56" s="4" t="s">
        <v>105</v>
      </c>
      <c r="C56" s="54">
        <v>400</v>
      </c>
    </row>
    <row r="57" spans="1:3" x14ac:dyDescent="0.25">
      <c r="A57" s="12" t="s">
        <v>479</v>
      </c>
      <c r="B57" s="4" t="s">
        <v>105</v>
      </c>
      <c r="C57" s="54"/>
    </row>
    <row r="58" spans="1:3" x14ac:dyDescent="0.25">
      <c r="A58" s="4" t="s">
        <v>480</v>
      </c>
      <c r="B58" s="4" t="s">
        <v>105</v>
      </c>
      <c r="C58" s="54"/>
    </row>
    <row r="59" spans="1:3" x14ac:dyDescent="0.25">
      <c r="A59" s="4" t="s">
        <v>481</v>
      </c>
      <c r="B59" s="4" t="s">
        <v>105</v>
      </c>
      <c r="C59" s="54"/>
    </row>
    <row r="60" spans="1:3" x14ac:dyDescent="0.25">
      <c r="A60" s="4" t="s">
        <v>482</v>
      </c>
      <c r="B60" s="4" t="s">
        <v>105</v>
      </c>
      <c r="C60" s="54"/>
    </row>
    <row r="61" spans="1:3" x14ac:dyDescent="0.25">
      <c r="A61" s="14" t="s">
        <v>563</v>
      </c>
      <c r="B61" s="4" t="s">
        <v>105</v>
      </c>
      <c r="C61" s="55">
        <v>130</v>
      </c>
    </row>
    <row r="62" spans="1:3" x14ac:dyDescent="0.25">
      <c r="A62" s="12" t="s">
        <v>564</v>
      </c>
      <c r="B62" s="4"/>
      <c r="C62" s="54"/>
    </row>
    <row r="63" spans="1:3" x14ac:dyDescent="0.25">
      <c r="A63" s="12" t="s">
        <v>565</v>
      </c>
      <c r="B63" s="4"/>
      <c r="C63" s="54"/>
    </row>
    <row r="64" spans="1:3" x14ac:dyDescent="0.25">
      <c r="A64" s="12" t="s">
        <v>566</v>
      </c>
      <c r="B64" s="4"/>
      <c r="C64" s="54"/>
    </row>
    <row r="65" spans="1:3" hidden="1" x14ac:dyDescent="0.25">
      <c r="A65" s="12" t="s">
        <v>487</v>
      </c>
      <c r="B65" s="4" t="s">
        <v>105</v>
      </c>
      <c r="C65" s="54"/>
    </row>
    <row r="66" spans="1:3" hidden="1" x14ac:dyDescent="0.25">
      <c r="A66" s="12" t="s">
        <v>485</v>
      </c>
      <c r="B66" s="4" t="s">
        <v>105</v>
      </c>
      <c r="C66" s="54"/>
    </row>
    <row r="67" spans="1:3" hidden="1" x14ac:dyDescent="0.25">
      <c r="A67" s="12" t="s">
        <v>486</v>
      </c>
      <c r="B67" s="4" t="s">
        <v>105</v>
      </c>
      <c r="C67" s="54"/>
    </row>
    <row r="68" spans="1:3" ht="23.25" customHeight="1" x14ac:dyDescent="0.25">
      <c r="A68" s="14" t="s">
        <v>339</v>
      </c>
      <c r="B68" s="7" t="s">
        <v>105</v>
      </c>
      <c r="C68" s="55">
        <f>SUM(C56+C61)</f>
        <v>530</v>
      </c>
    </row>
    <row r="69" spans="1:3" hidden="1" x14ac:dyDescent="0.25">
      <c r="A69" s="12" t="s">
        <v>467</v>
      </c>
      <c r="B69" s="5" t="s">
        <v>133</v>
      </c>
      <c r="C69" s="54"/>
    </row>
    <row r="70" spans="1:3" hidden="1" x14ac:dyDescent="0.25">
      <c r="A70" s="12" t="s">
        <v>468</v>
      </c>
      <c r="B70" s="5" t="s">
        <v>133</v>
      </c>
      <c r="C70" s="54"/>
    </row>
    <row r="71" spans="1:3" hidden="1" x14ac:dyDescent="0.25">
      <c r="A71" s="12" t="s">
        <v>469</v>
      </c>
      <c r="B71" s="5" t="s">
        <v>133</v>
      </c>
      <c r="C71" s="54"/>
    </row>
    <row r="72" spans="1:3" hidden="1" x14ac:dyDescent="0.25">
      <c r="A72" s="12" t="s">
        <v>470</v>
      </c>
      <c r="B72" s="5" t="s">
        <v>133</v>
      </c>
      <c r="C72" s="54"/>
    </row>
    <row r="73" spans="1:3" hidden="1" x14ac:dyDescent="0.25">
      <c r="A73" s="12" t="s">
        <v>471</v>
      </c>
      <c r="B73" s="5" t="s">
        <v>133</v>
      </c>
      <c r="C73" s="54"/>
    </row>
    <row r="74" spans="1:3" hidden="1" x14ac:dyDescent="0.25">
      <c r="A74" s="12" t="s">
        <v>472</v>
      </c>
      <c r="B74" s="5" t="s">
        <v>133</v>
      </c>
      <c r="C74" s="54"/>
    </row>
    <row r="75" spans="1:3" hidden="1" x14ac:dyDescent="0.25">
      <c r="A75" s="12" t="s">
        <v>473</v>
      </c>
      <c r="B75" s="5" t="s">
        <v>133</v>
      </c>
      <c r="C75" s="54"/>
    </row>
    <row r="76" spans="1:3" hidden="1" x14ac:dyDescent="0.25">
      <c r="A76" s="12" t="s">
        <v>474</v>
      </c>
      <c r="B76" s="5" t="s">
        <v>133</v>
      </c>
      <c r="C76" s="54"/>
    </row>
    <row r="77" spans="1:3" hidden="1" x14ac:dyDescent="0.25">
      <c r="A77" s="12" t="s">
        <v>475</v>
      </c>
      <c r="B77" s="5" t="s">
        <v>133</v>
      </c>
      <c r="C77" s="54"/>
    </row>
    <row r="78" spans="1:3" hidden="1" x14ac:dyDescent="0.25">
      <c r="A78" s="12" t="s">
        <v>476</v>
      </c>
      <c r="B78" s="5" t="s">
        <v>133</v>
      </c>
      <c r="C78" s="54"/>
    </row>
    <row r="79" spans="1:3" ht="25.5" x14ac:dyDescent="0.25">
      <c r="A79" s="10" t="s">
        <v>347</v>
      </c>
      <c r="B79" s="7" t="s">
        <v>133</v>
      </c>
      <c r="C79" s="54">
        <v>0</v>
      </c>
    </row>
    <row r="80" spans="1:3" hidden="1" x14ac:dyDescent="0.25">
      <c r="A80" s="12" t="s">
        <v>467</v>
      </c>
      <c r="B80" s="5" t="s">
        <v>134</v>
      </c>
      <c r="C80" s="54"/>
    </row>
    <row r="81" spans="1:3" hidden="1" x14ac:dyDescent="0.25">
      <c r="A81" s="12" t="s">
        <v>468</v>
      </c>
      <c r="B81" s="5" t="s">
        <v>134</v>
      </c>
      <c r="C81" s="54"/>
    </row>
    <row r="82" spans="1:3" hidden="1" x14ac:dyDescent="0.25">
      <c r="A82" s="12" t="s">
        <v>469</v>
      </c>
      <c r="B82" s="5" t="s">
        <v>134</v>
      </c>
      <c r="C82" s="54"/>
    </row>
    <row r="83" spans="1:3" hidden="1" x14ac:dyDescent="0.25">
      <c r="A83" s="12" t="s">
        <v>470</v>
      </c>
      <c r="B83" s="5" t="s">
        <v>134</v>
      </c>
      <c r="C83" s="54"/>
    </row>
    <row r="84" spans="1:3" hidden="1" x14ac:dyDescent="0.25">
      <c r="A84" s="12" t="s">
        <v>471</v>
      </c>
      <c r="B84" s="5" t="s">
        <v>134</v>
      </c>
      <c r="C84" s="54"/>
    </row>
    <row r="85" spans="1:3" hidden="1" x14ac:dyDescent="0.25">
      <c r="A85" s="12" t="s">
        <v>472</v>
      </c>
      <c r="B85" s="5" t="s">
        <v>134</v>
      </c>
      <c r="C85" s="54"/>
    </row>
    <row r="86" spans="1:3" hidden="1" x14ac:dyDescent="0.25">
      <c r="A86" s="12" t="s">
        <v>473</v>
      </c>
      <c r="B86" s="5" t="s">
        <v>134</v>
      </c>
      <c r="C86" s="54"/>
    </row>
    <row r="87" spans="1:3" hidden="1" x14ac:dyDescent="0.25">
      <c r="A87" s="12" t="s">
        <v>474</v>
      </c>
      <c r="B87" s="5" t="s">
        <v>134</v>
      </c>
      <c r="C87" s="54"/>
    </row>
    <row r="88" spans="1:3" hidden="1" x14ac:dyDescent="0.25">
      <c r="A88" s="12" t="s">
        <v>475</v>
      </c>
      <c r="B88" s="5" t="s">
        <v>134</v>
      </c>
      <c r="C88" s="54"/>
    </row>
    <row r="89" spans="1:3" hidden="1" x14ac:dyDescent="0.25">
      <c r="A89" s="12" t="s">
        <v>476</v>
      </c>
      <c r="B89" s="5" t="s">
        <v>134</v>
      </c>
      <c r="C89" s="54"/>
    </row>
    <row r="90" spans="1:3" ht="25.5" x14ac:dyDescent="0.25">
      <c r="A90" s="10" t="s">
        <v>346</v>
      </c>
      <c r="B90" s="7" t="s">
        <v>134</v>
      </c>
      <c r="C90" s="54">
        <v>0</v>
      </c>
    </row>
    <row r="91" spans="1:3" hidden="1" x14ac:dyDescent="0.25">
      <c r="A91" s="12" t="s">
        <v>467</v>
      </c>
      <c r="B91" s="5" t="s">
        <v>135</v>
      </c>
      <c r="C91" s="54"/>
    </row>
    <row r="92" spans="1:3" hidden="1" x14ac:dyDescent="0.25">
      <c r="A92" s="12" t="s">
        <v>468</v>
      </c>
      <c r="B92" s="5" t="s">
        <v>135</v>
      </c>
      <c r="C92" s="54"/>
    </row>
    <row r="93" spans="1:3" hidden="1" x14ac:dyDescent="0.25">
      <c r="A93" s="12" t="s">
        <v>469</v>
      </c>
      <c r="B93" s="5" t="s">
        <v>135</v>
      </c>
      <c r="C93" s="54"/>
    </row>
    <row r="94" spans="1:3" hidden="1" x14ac:dyDescent="0.25">
      <c r="A94" s="12" t="s">
        <v>470</v>
      </c>
      <c r="B94" s="5" t="s">
        <v>135</v>
      </c>
      <c r="C94" s="54"/>
    </row>
    <row r="95" spans="1:3" hidden="1" x14ac:dyDescent="0.25">
      <c r="A95" s="12" t="s">
        <v>471</v>
      </c>
      <c r="B95" s="5" t="s">
        <v>135</v>
      </c>
      <c r="C95" s="54"/>
    </row>
    <row r="96" spans="1:3" hidden="1" x14ac:dyDescent="0.25">
      <c r="A96" s="12" t="s">
        <v>472</v>
      </c>
      <c r="B96" s="5" t="s">
        <v>135</v>
      </c>
      <c r="C96" s="54"/>
    </row>
    <row r="97" spans="1:3" hidden="1" x14ac:dyDescent="0.25">
      <c r="A97" s="12" t="s">
        <v>473</v>
      </c>
      <c r="B97" s="5" t="s">
        <v>135</v>
      </c>
      <c r="C97" s="54"/>
    </row>
    <row r="98" spans="1:3" hidden="1" x14ac:dyDescent="0.25">
      <c r="A98" s="12" t="s">
        <v>474</v>
      </c>
      <c r="B98" s="5" t="s">
        <v>135</v>
      </c>
      <c r="C98" s="54"/>
    </row>
    <row r="99" spans="1:3" hidden="1" x14ac:dyDescent="0.25">
      <c r="A99" s="12" t="s">
        <v>475</v>
      </c>
      <c r="B99" s="5" t="s">
        <v>135</v>
      </c>
      <c r="C99" s="54"/>
    </row>
    <row r="100" spans="1:3" hidden="1" x14ac:dyDescent="0.25">
      <c r="A100" s="12" t="s">
        <v>476</v>
      </c>
      <c r="B100" s="5" t="s">
        <v>135</v>
      </c>
      <c r="C100" s="54"/>
    </row>
    <row r="101" spans="1:3" x14ac:dyDescent="0.25">
      <c r="A101" s="10" t="s">
        <v>345</v>
      </c>
      <c r="B101" s="7" t="s">
        <v>135</v>
      </c>
      <c r="C101" s="54">
        <v>0</v>
      </c>
    </row>
    <row r="102" spans="1:3" hidden="1" x14ac:dyDescent="0.25">
      <c r="A102" s="12" t="s">
        <v>477</v>
      </c>
      <c r="B102" s="4" t="s">
        <v>137</v>
      </c>
      <c r="C102" s="54"/>
    </row>
    <row r="103" spans="1:3" hidden="1" x14ac:dyDescent="0.25">
      <c r="A103" s="12" t="s">
        <v>478</v>
      </c>
      <c r="B103" s="5" t="s">
        <v>137</v>
      </c>
      <c r="C103" s="54"/>
    </row>
    <row r="104" spans="1:3" hidden="1" x14ac:dyDescent="0.25">
      <c r="A104" s="12" t="s">
        <v>479</v>
      </c>
      <c r="B104" s="4" t="s">
        <v>137</v>
      </c>
      <c r="C104" s="54"/>
    </row>
    <row r="105" spans="1:3" hidden="1" x14ac:dyDescent="0.25">
      <c r="A105" s="4" t="s">
        <v>480</v>
      </c>
      <c r="B105" s="5" t="s">
        <v>137</v>
      </c>
      <c r="C105" s="54"/>
    </row>
    <row r="106" spans="1:3" hidden="1" x14ac:dyDescent="0.25">
      <c r="A106" s="4" t="s">
        <v>481</v>
      </c>
      <c r="B106" s="4" t="s">
        <v>137</v>
      </c>
      <c r="C106" s="54"/>
    </row>
    <row r="107" spans="1:3" hidden="1" x14ac:dyDescent="0.25">
      <c r="A107" s="4" t="s">
        <v>482</v>
      </c>
      <c r="B107" s="5" t="s">
        <v>137</v>
      </c>
      <c r="C107" s="54"/>
    </row>
    <row r="108" spans="1:3" hidden="1" x14ac:dyDescent="0.25">
      <c r="A108" s="12" t="s">
        <v>483</v>
      </c>
      <c r="B108" s="4" t="s">
        <v>137</v>
      </c>
      <c r="C108" s="54"/>
    </row>
    <row r="109" spans="1:3" hidden="1" x14ac:dyDescent="0.25">
      <c r="A109" s="12" t="s">
        <v>487</v>
      </c>
      <c r="B109" s="5" t="s">
        <v>137</v>
      </c>
      <c r="C109" s="54"/>
    </row>
    <row r="110" spans="1:3" hidden="1" x14ac:dyDescent="0.25">
      <c r="A110" s="12" t="s">
        <v>485</v>
      </c>
      <c r="B110" s="4" t="s">
        <v>137</v>
      </c>
      <c r="C110" s="54"/>
    </row>
    <row r="111" spans="1:3" hidden="1" x14ac:dyDescent="0.25">
      <c r="A111" s="12" t="s">
        <v>486</v>
      </c>
      <c r="B111" s="5" t="s">
        <v>137</v>
      </c>
      <c r="C111" s="54"/>
    </row>
    <row r="112" spans="1:3" ht="25.5" x14ac:dyDescent="0.25">
      <c r="A112" s="10" t="s">
        <v>344</v>
      </c>
      <c r="B112" s="7" t="s">
        <v>137</v>
      </c>
      <c r="C112" s="54">
        <v>200</v>
      </c>
    </row>
    <row r="113" spans="1:3" hidden="1" x14ac:dyDescent="0.25">
      <c r="A113" s="12" t="s">
        <v>477</v>
      </c>
      <c r="B113" s="4" t="s">
        <v>140</v>
      </c>
      <c r="C113" s="54"/>
    </row>
    <row r="114" spans="1:3" hidden="1" x14ac:dyDescent="0.25">
      <c r="A114" s="12" t="s">
        <v>478</v>
      </c>
      <c r="B114" s="4" t="s">
        <v>140</v>
      </c>
      <c r="C114" s="54"/>
    </row>
    <row r="115" spans="1:3" hidden="1" x14ac:dyDescent="0.25">
      <c r="A115" s="12" t="s">
        <v>479</v>
      </c>
      <c r="B115" s="4" t="s">
        <v>140</v>
      </c>
      <c r="C115" s="54"/>
    </row>
    <row r="116" spans="1:3" hidden="1" x14ac:dyDescent="0.25">
      <c r="A116" s="4" t="s">
        <v>480</v>
      </c>
      <c r="B116" s="4" t="s">
        <v>140</v>
      </c>
      <c r="C116" s="54"/>
    </row>
    <row r="117" spans="1:3" hidden="1" x14ac:dyDescent="0.25">
      <c r="A117" s="4" t="s">
        <v>481</v>
      </c>
      <c r="B117" s="4" t="s">
        <v>140</v>
      </c>
      <c r="C117" s="54"/>
    </row>
    <row r="118" spans="1:3" hidden="1" x14ac:dyDescent="0.25">
      <c r="A118" s="4" t="s">
        <v>482</v>
      </c>
      <c r="B118" s="4" t="s">
        <v>140</v>
      </c>
      <c r="C118" s="54"/>
    </row>
    <row r="119" spans="1:3" hidden="1" x14ac:dyDescent="0.25">
      <c r="A119" s="12" t="s">
        <v>483</v>
      </c>
      <c r="B119" s="4" t="s">
        <v>140</v>
      </c>
      <c r="C119" s="54"/>
    </row>
    <row r="120" spans="1:3" hidden="1" x14ac:dyDescent="0.25">
      <c r="A120" s="12" t="s">
        <v>487</v>
      </c>
      <c r="B120" s="4" t="s">
        <v>140</v>
      </c>
      <c r="C120" s="54"/>
    </row>
    <row r="121" spans="1:3" hidden="1" x14ac:dyDescent="0.25">
      <c r="A121" s="12" t="s">
        <v>485</v>
      </c>
      <c r="B121" s="4" t="s">
        <v>140</v>
      </c>
      <c r="C121" s="54"/>
    </row>
    <row r="122" spans="1:3" hidden="1" x14ac:dyDescent="0.25">
      <c r="A122" s="12" t="s">
        <v>486</v>
      </c>
      <c r="B122" s="4" t="s">
        <v>140</v>
      </c>
      <c r="C122" s="54"/>
    </row>
    <row r="123" spans="1:3" x14ac:dyDescent="0.25">
      <c r="A123" s="14" t="s">
        <v>138</v>
      </c>
      <c r="B123" s="7" t="s">
        <v>139</v>
      </c>
      <c r="C123" s="54">
        <v>200</v>
      </c>
    </row>
    <row r="124" spans="1:3" x14ac:dyDescent="0.25">
      <c r="A124" s="14" t="s">
        <v>376</v>
      </c>
      <c r="B124" s="7" t="s">
        <v>140</v>
      </c>
      <c r="C124" s="54">
        <v>0</v>
      </c>
    </row>
  </sheetData>
  <mergeCells count="2">
    <mergeCell ref="A1:C1"/>
    <mergeCell ref="A2:C2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&amp;R7. melléklet a  /2017(     )Önkormányzati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view="pageLayout" zoomScaleNormal="100" workbookViewId="0">
      <selection activeCell="A5" sqref="A5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134" t="s">
        <v>578</v>
      </c>
      <c r="B1" s="135"/>
      <c r="C1" s="135"/>
    </row>
    <row r="2" spans="1:3" ht="26.25" customHeight="1" x14ac:dyDescent="0.25">
      <c r="A2" s="137" t="s">
        <v>10</v>
      </c>
      <c r="B2" s="137"/>
      <c r="C2" s="137"/>
    </row>
    <row r="3" spans="1:3" ht="18.75" customHeight="1" x14ac:dyDescent="0.3">
      <c r="A3" s="47"/>
      <c r="B3" s="48"/>
      <c r="C3" s="48"/>
    </row>
    <row r="4" spans="1:3" ht="23.25" customHeight="1" x14ac:dyDescent="0.25">
      <c r="A4" s="3" t="s">
        <v>519</v>
      </c>
    </row>
    <row r="5" spans="1:3" ht="25.5" x14ac:dyDescent="0.25">
      <c r="A5" s="36" t="s">
        <v>518</v>
      </c>
      <c r="B5" s="2" t="s">
        <v>12</v>
      </c>
      <c r="C5" s="46" t="s">
        <v>1</v>
      </c>
    </row>
    <row r="6" spans="1:3" x14ac:dyDescent="0.25">
      <c r="A6" s="11" t="s">
        <v>306</v>
      </c>
      <c r="B6" s="5" t="s">
        <v>85</v>
      </c>
      <c r="C6" s="54"/>
    </row>
    <row r="7" spans="1:3" x14ac:dyDescent="0.25">
      <c r="A7" s="11" t="s">
        <v>307</v>
      </c>
      <c r="B7" s="5" t="s">
        <v>85</v>
      </c>
      <c r="C7" s="54"/>
    </row>
    <row r="8" spans="1:3" x14ac:dyDescent="0.25">
      <c r="A8" s="11" t="s">
        <v>308</v>
      </c>
      <c r="B8" s="5" t="s">
        <v>85</v>
      </c>
      <c r="C8" s="54"/>
    </row>
    <row r="9" spans="1:3" x14ac:dyDescent="0.25">
      <c r="A9" s="11" t="s">
        <v>309</v>
      </c>
      <c r="B9" s="5" t="s">
        <v>85</v>
      </c>
      <c r="C9" s="54"/>
    </row>
    <row r="10" spans="1:3" x14ac:dyDescent="0.25">
      <c r="A10" s="12" t="s">
        <v>310</v>
      </c>
      <c r="B10" s="5" t="s">
        <v>85</v>
      </c>
      <c r="C10" s="54"/>
    </row>
    <row r="11" spans="1:3" x14ac:dyDescent="0.25">
      <c r="A11" s="12" t="s">
        <v>311</v>
      </c>
      <c r="B11" s="5" t="s">
        <v>85</v>
      </c>
      <c r="C11" s="54"/>
    </row>
    <row r="12" spans="1:3" x14ac:dyDescent="0.25">
      <c r="A12" s="14" t="s">
        <v>5</v>
      </c>
      <c r="B12" s="13" t="s">
        <v>85</v>
      </c>
      <c r="C12" s="55">
        <f>SUM(C6:C11)</f>
        <v>0</v>
      </c>
    </row>
    <row r="13" spans="1:3" x14ac:dyDescent="0.25">
      <c r="A13" s="11" t="s">
        <v>312</v>
      </c>
      <c r="B13" s="5" t="s">
        <v>86</v>
      </c>
      <c r="C13" s="54"/>
    </row>
    <row r="14" spans="1:3" x14ac:dyDescent="0.25">
      <c r="A14" s="15" t="s">
        <v>4</v>
      </c>
      <c r="B14" s="13" t="s">
        <v>86</v>
      </c>
      <c r="C14" s="55">
        <f>SUM(C13)</f>
        <v>0</v>
      </c>
    </row>
    <row r="15" spans="1:3" x14ac:dyDescent="0.25">
      <c r="A15" s="11" t="s">
        <v>313</v>
      </c>
      <c r="B15" s="5" t="s">
        <v>87</v>
      </c>
      <c r="C15" s="54"/>
    </row>
    <row r="16" spans="1:3" x14ac:dyDescent="0.25">
      <c r="A16" s="11" t="s">
        <v>314</v>
      </c>
      <c r="B16" s="5" t="s">
        <v>87</v>
      </c>
      <c r="C16" s="54"/>
    </row>
    <row r="17" spans="1:3" x14ac:dyDescent="0.25">
      <c r="A17" s="12" t="s">
        <v>315</v>
      </c>
      <c r="B17" s="5" t="s">
        <v>87</v>
      </c>
      <c r="C17" s="54"/>
    </row>
    <row r="18" spans="1:3" x14ac:dyDescent="0.25">
      <c r="A18" s="12" t="s">
        <v>316</v>
      </c>
      <c r="B18" s="5" t="s">
        <v>87</v>
      </c>
      <c r="C18" s="54"/>
    </row>
    <row r="19" spans="1:3" x14ac:dyDescent="0.25">
      <c r="A19" s="12" t="s">
        <v>317</v>
      </c>
      <c r="B19" s="5" t="s">
        <v>87</v>
      </c>
      <c r="C19" s="54"/>
    </row>
    <row r="20" spans="1:3" ht="30" x14ac:dyDescent="0.25">
      <c r="A20" s="16" t="s">
        <v>318</v>
      </c>
      <c r="B20" s="5" t="s">
        <v>87</v>
      </c>
      <c r="C20" s="54"/>
    </row>
    <row r="21" spans="1:3" x14ac:dyDescent="0.25">
      <c r="A21" s="10" t="s">
        <v>3</v>
      </c>
      <c r="B21" s="13" t="s">
        <v>87</v>
      </c>
      <c r="C21" s="55">
        <f>SUM(C15:C20)</f>
        <v>0</v>
      </c>
    </row>
    <row r="22" spans="1:3" x14ac:dyDescent="0.25">
      <c r="A22" s="11" t="s">
        <v>319</v>
      </c>
      <c r="B22" s="5" t="s">
        <v>88</v>
      </c>
      <c r="C22" s="54"/>
    </row>
    <row r="23" spans="1:3" x14ac:dyDescent="0.25">
      <c r="A23" s="11" t="s">
        <v>320</v>
      </c>
      <c r="B23" s="5" t="s">
        <v>88</v>
      </c>
      <c r="C23" s="54"/>
    </row>
    <row r="24" spans="1:3" x14ac:dyDescent="0.25">
      <c r="A24" s="10" t="s">
        <v>2</v>
      </c>
      <c r="B24" s="7" t="s">
        <v>88</v>
      </c>
      <c r="C24" s="54"/>
    </row>
    <row r="25" spans="1:3" x14ac:dyDescent="0.25">
      <c r="A25" s="11" t="s">
        <v>321</v>
      </c>
      <c r="B25" s="5" t="s">
        <v>89</v>
      </c>
      <c r="C25" s="54"/>
    </row>
    <row r="26" spans="1:3" x14ac:dyDescent="0.25">
      <c r="A26" s="11" t="s">
        <v>322</v>
      </c>
      <c r="B26" s="5" t="s">
        <v>89</v>
      </c>
      <c r="C26" s="54"/>
    </row>
    <row r="27" spans="1:3" x14ac:dyDescent="0.25">
      <c r="A27" s="12" t="s">
        <v>323</v>
      </c>
      <c r="B27" s="5" t="s">
        <v>89</v>
      </c>
      <c r="C27" s="54"/>
    </row>
    <row r="28" spans="1:3" x14ac:dyDescent="0.25">
      <c r="A28" s="12" t="s">
        <v>324</v>
      </c>
      <c r="B28" s="5" t="s">
        <v>89</v>
      </c>
      <c r="C28" s="54"/>
    </row>
    <row r="29" spans="1:3" x14ac:dyDescent="0.25">
      <c r="A29" s="12" t="s">
        <v>325</v>
      </c>
      <c r="B29" s="5" t="s">
        <v>89</v>
      </c>
      <c r="C29" s="54">
        <v>750</v>
      </c>
    </row>
    <row r="30" spans="1:3" x14ac:dyDescent="0.25">
      <c r="A30" s="12" t="s">
        <v>326</v>
      </c>
      <c r="B30" s="5" t="s">
        <v>89</v>
      </c>
      <c r="C30" s="54"/>
    </row>
    <row r="31" spans="1:3" x14ac:dyDescent="0.25">
      <c r="A31" s="12" t="s">
        <v>327</v>
      </c>
      <c r="B31" s="5" t="s">
        <v>89</v>
      </c>
      <c r="C31" s="54"/>
    </row>
    <row r="32" spans="1:3" x14ac:dyDescent="0.25">
      <c r="A32" s="12" t="s">
        <v>328</v>
      </c>
      <c r="B32" s="5" t="s">
        <v>89</v>
      </c>
      <c r="C32" s="54"/>
    </row>
    <row r="33" spans="1:3" x14ac:dyDescent="0.25">
      <c r="A33" s="12" t="s">
        <v>329</v>
      </c>
      <c r="B33" s="5" t="s">
        <v>89</v>
      </c>
      <c r="C33" s="54"/>
    </row>
    <row r="34" spans="1:3" x14ac:dyDescent="0.25">
      <c r="A34" s="12" t="s">
        <v>330</v>
      </c>
      <c r="B34" s="5" t="s">
        <v>89</v>
      </c>
      <c r="C34" s="54"/>
    </row>
    <row r="35" spans="1:3" ht="30" x14ac:dyDescent="0.25">
      <c r="A35" s="12" t="s">
        <v>331</v>
      </c>
      <c r="B35" s="5" t="s">
        <v>89</v>
      </c>
      <c r="C35" s="54"/>
    </row>
    <row r="36" spans="1:3" ht="30" x14ac:dyDescent="0.25">
      <c r="A36" s="12" t="s">
        <v>332</v>
      </c>
      <c r="B36" s="5" t="s">
        <v>89</v>
      </c>
      <c r="C36" s="54">
        <v>350</v>
      </c>
    </row>
    <row r="37" spans="1:3" x14ac:dyDescent="0.25">
      <c r="A37" s="10" t="s">
        <v>333</v>
      </c>
      <c r="B37" s="13" t="s">
        <v>89</v>
      </c>
      <c r="C37" s="55">
        <v>350</v>
      </c>
    </row>
    <row r="38" spans="1:3" ht="15.75" x14ac:dyDescent="0.25">
      <c r="A38" s="94" t="s">
        <v>334</v>
      </c>
      <c r="B38" s="7" t="s">
        <v>90</v>
      </c>
      <c r="C38" s="55">
        <v>1100</v>
      </c>
    </row>
  </sheetData>
  <mergeCells count="2">
    <mergeCell ref="A1:C1"/>
    <mergeCell ref="A2:C2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headerFooter>
    <oddHeader>&amp;R8. melléklet a   /2017(       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1.bevételek</vt:lpstr>
      <vt:lpstr>2.kiadás</vt:lpstr>
      <vt:lpstr>3.Állami támog.</vt:lpstr>
      <vt:lpstr>4.átvett</vt:lpstr>
      <vt:lpstr>5.adók</vt:lpstr>
      <vt:lpstr>6.felhalm.kiad.</vt:lpstr>
      <vt:lpstr>7.átadott</vt:lpstr>
      <vt:lpstr>8.szociális</vt:lpstr>
      <vt:lpstr>'1.bevételek'!Nyomtatási_terület</vt:lpstr>
      <vt:lpstr>'2.kiadás'!Nyomtatási_terület</vt:lpstr>
      <vt:lpstr>'4.átvett'!Nyomtatási_terület</vt:lpstr>
      <vt:lpstr>'6.felhalm.kiad.'!Nyomtatási_terület</vt:lpstr>
      <vt:lpstr>'7.átadott'!Nyomtatási_terület</vt:lpstr>
      <vt:lpstr>'8.szociális'!Nyomtatási_terület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2017-06-22T08:04:56Z</cp:lastPrinted>
  <dcterms:created xsi:type="dcterms:W3CDTF">2014-01-03T21:48:14Z</dcterms:created>
  <dcterms:modified xsi:type="dcterms:W3CDTF">2017-06-22T08:52:35Z</dcterms:modified>
</cp:coreProperties>
</file>