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5"/>
  </bookViews>
  <sheets>
    <sheet name="4.átvett" sheetId="7" r:id="rId1"/>
    <sheet name=" 1. bevétel" sheetId="1" r:id="rId2"/>
    <sheet name="2. Kiadás" sheetId="2" r:id="rId3"/>
    <sheet name="3. Állami" sheetId="3" r:id="rId4"/>
    <sheet name="5. Beruh." sheetId="5" r:id="rId5"/>
    <sheet name="létszám" sheetId="14" r:id="rId6"/>
  </sheets>
  <definedNames>
    <definedName name="_xlnm.Print_Area" localSheetId="0">'4.átvett'!$A$1:$C$116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<sst xmlns="http://schemas.openxmlformats.org/spreadsheetml/2006/main" count="786" uniqueCount="535">
  <si>
    <t>Bevételek (E Ft)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</si>
  <si>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</si>
  <si>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</si>
  <si>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</si>
  <si>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</si>
  <si>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</si>
  <si>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</si>
  <si>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</si>
  <si>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</si>
  <si>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</si>
  <si>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</si>
  <si>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 xml:space="preserve">Települési önkormányzatok szociális és gyermekjóléti  feladatainak támogatása </t>
  </si>
  <si>
    <t>B113</t>
  </si>
  <si>
    <t>Települési önkormányzatok kulturális feladatainak támogatása</t>
  </si>
  <si>
    <t>B114</t>
  </si>
  <si>
    <t>Műk.c. ktgvetési támogatások és kiegészítő támogatások</t>
  </si>
  <si>
    <t>B115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</si>
  <si>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</si>
  <si>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</si>
  <si>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</si>
  <si>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</si>
  <si>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</si>
  <si>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</si>
  <si>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</si>
  <si>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</si>
  <si>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</si>
  <si>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</si>
  <si>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</si>
  <si>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 xml:space="preserve">Egyéb működési célú támogatások bevételei államháztartáson belülről  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</si>
  <si>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</si>
  <si>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</si>
  <si>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</si>
  <si>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</si>
  <si>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</si>
  <si>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</si>
  <si>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</si>
  <si>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</si>
  <si>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</si>
  <si>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</si>
  <si>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</si>
  <si>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</si>
  <si>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</si>
  <si>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</si>
  <si>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</si>
  <si>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</si>
  <si>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</si>
  <si>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</si>
  <si>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</si>
  <si>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</si>
  <si>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</si>
  <si>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</si>
  <si>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</si>
  <si>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</si>
  <si>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</si>
  <si>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</si>
  <si>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</si>
  <si>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     ebből: építményadó</t>
  </si>
  <si>
    <t>B351</t>
  </si>
  <si>
    <t xml:space="preserve">     ebből: magánszemélyek kommunális adója</t>
  </si>
  <si>
    <t>B352</t>
  </si>
  <si>
    <t>Termékek és szolgáltatások adói  (iparűzési adó)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</si>
  <si>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</si>
  <si>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</si>
  <si>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</si>
  <si>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</si>
  <si>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</si>
  <si>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</si>
  <si>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</si>
  <si>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</si>
  <si>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</si>
  <si>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</si>
  <si>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</si>
  <si>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</si>
  <si>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</si>
  <si>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B402</t>
  </si>
  <si>
    <t>B403</t>
  </si>
  <si>
    <t xml:space="preserve">Tulajdonosi bevételek 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</si>
  <si>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</si>
  <si>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</si>
  <si>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</si>
  <si>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</si>
  <si>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</si>
  <si>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</si>
  <si>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</si>
  <si>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</si>
  <si>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</si>
  <si>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</si>
  <si>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</si>
  <si>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</si>
  <si>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</si>
  <si>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</si>
  <si>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</si>
  <si>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</si>
  <si>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</si>
  <si>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</si>
  <si>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</si>
  <si>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</si>
  <si>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</si>
  <si>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</si>
  <si>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</si>
  <si>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</si>
  <si>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</si>
  <si>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</si>
  <si>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</si>
  <si>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</si>
  <si>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</si>
  <si>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</si>
  <si>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</si>
  <si>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</si>
  <si>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</si>
  <si>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</si>
  <si>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</si>
  <si>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</si>
  <si>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</si>
  <si>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</si>
  <si>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</si>
  <si>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</si>
  <si>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</si>
  <si>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</si>
  <si>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</si>
  <si>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</si>
  <si>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</si>
  <si>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</si>
  <si>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</si>
  <si>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</si>
  <si>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</si>
  <si>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</si>
  <si>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</si>
  <si>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</si>
  <si>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</si>
  <si>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</si>
  <si>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</si>
  <si>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</si>
  <si>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</si>
  <si>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</si>
  <si>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</si>
  <si>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</si>
  <si>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</si>
  <si>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</si>
  <si>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</si>
  <si>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</si>
  <si>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</si>
  <si>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</si>
  <si>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</si>
  <si>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</si>
  <si>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</si>
  <si>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</si>
  <si>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</si>
  <si>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</si>
  <si>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</si>
  <si>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</si>
  <si>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</si>
  <si>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 xml:space="preserve"> 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</si>
  <si>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</si>
  <si>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</si>
  <si>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</si>
  <si>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</si>
  <si>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</si>
  <si>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</si>
  <si>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</si>
  <si>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</si>
  <si>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</si>
  <si>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</si>
  <si>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</si>
  <si>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</si>
  <si>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</si>
  <si>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</si>
  <si>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</si>
  <si>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</si>
  <si>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</si>
  <si>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</si>
  <si>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</si>
  <si>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</si>
  <si>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</si>
  <si>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</si>
  <si>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</si>
  <si>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</si>
  <si>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</si>
  <si>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</si>
  <si>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ÖNKORMÁNYZATI ELŐIRÁNYZATOK</t>
  </si>
  <si>
    <t xml:space="preserve">    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</si>
  <si>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</si>
  <si>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</si>
  <si>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</si>
  <si>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</si>
  <si>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</si>
  <si>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</si>
  <si>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</si>
  <si>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</si>
  <si>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</si>
  <si>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</si>
  <si>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</si>
  <si>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</si>
  <si>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</si>
  <si>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</si>
  <si>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</si>
  <si>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</si>
  <si>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</si>
  <si>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</si>
  <si>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</si>
  <si>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</si>
  <si>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</si>
  <si>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</si>
  <si>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</si>
  <si>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</si>
  <si>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</si>
  <si>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</si>
  <si>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</si>
  <si>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</si>
  <si>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</si>
  <si>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</si>
  <si>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</si>
  <si>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</si>
  <si>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</si>
  <si>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</si>
  <si>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</si>
  <si>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</si>
  <si>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</si>
  <si>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</si>
  <si>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</si>
  <si>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</si>
  <si>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</si>
  <si>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</si>
  <si>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</si>
  <si>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</si>
  <si>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</si>
  <si>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</si>
  <si>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</si>
  <si>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</si>
  <si>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</si>
  <si>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</si>
  <si>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</si>
  <si>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</si>
  <si>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</si>
  <si>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</si>
  <si>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</si>
  <si>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</si>
  <si>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</si>
  <si>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</si>
  <si>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</si>
  <si>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</si>
  <si>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</si>
  <si>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</si>
  <si>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</si>
  <si>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</si>
  <si>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</si>
  <si>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</si>
  <si>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</si>
  <si>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</si>
  <si>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</si>
  <si>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</si>
  <si>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</si>
  <si>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</si>
  <si>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</si>
  <si>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</si>
  <si>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</si>
  <si>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</si>
  <si>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</si>
  <si>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</si>
  <si>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</si>
  <si>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</si>
  <si>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</si>
  <si>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</si>
  <si>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</si>
  <si>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</si>
  <si>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</si>
  <si>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</si>
  <si>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</si>
  <si>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</si>
  <si>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</si>
  <si>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</si>
  <si>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</si>
  <si>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</si>
  <si>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</si>
  <si>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</si>
  <si>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</si>
  <si>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</si>
  <si>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</si>
  <si>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</si>
  <si>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</si>
  <si>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</si>
  <si>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</si>
  <si>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</si>
  <si>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</si>
  <si>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</si>
  <si>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</si>
  <si>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</si>
  <si>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</si>
  <si>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</si>
  <si>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</si>
  <si>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</si>
  <si>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</si>
  <si>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</si>
  <si>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</si>
  <si>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A helyi önk-nak előző évi elszám-ból származó kiadások</t>
  </si>
  <si>
    <t>K5021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</si>
  <si>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</si>
  <si>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</si>
  <si>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</si>
  <si>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</si>
  <si>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</si>
  <si>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</si>
  <si>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</si>
  <si>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</si>
  <si>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</si>
  <si>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</si>
  <si>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</si>
  <si>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</si>
  <si>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</si>
  <si>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K513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</si>
  <si>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</si>
  <si>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</si>
  <si>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</si>
  <si>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</si>
  <si>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</si>
  <si>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</si>
  <si>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</si>
  <si>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</si>
  <si>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</si>
  <si>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</si>
  <si>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</si>
  <si>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</si>
  <si>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K65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</si>
  <si>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</si>
  <si>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</si>
  <si>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</si>
  <si>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</si>
  <si>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</si>
  <si>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</si>
  <si>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</si>
  <si>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</si>
  <si>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</si>
  <si>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</si>
  <si>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</si>
  <si>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</si>
  <si>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</si>
  <si>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</si>
  <si>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</si>
  <si>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</si>
  <si>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</si>
  <si>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</si>
  <si>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</si>
  <si>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</si>
  <si>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</si>
  <si>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</si>
  <si>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</si>
  <si>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</si>
  <si>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</si>
  <si>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</si>
  <si>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</si>
  <si>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</si>
  <si>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</si>
  <si>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</si>
  <si>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</si>
  <si>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</si>
  <si>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</si>
  <si>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</si>
  <si>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</si>
  <si>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</si>
  <si>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</si>
  <si>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</si>
  <si>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</si>
  <si>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</si>
  <si>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</si>
  <si>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</si>
  <si>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</si>
  <si>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</si>
  <si>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</si>
  <si>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</si>
  <si>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</si>
  <si>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</si>
  <si>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</si>
  <si>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</si>
  <si>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</si>
  <si>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</si>
  <si>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</si>
  <si>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</si>
  <si>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</si>
  <si>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</si>
  <si>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</si>
  <si>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</si>
  <si>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</si>
  <si>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</si>
  <si>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</si>
  <si>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</si>
  <si>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</si>
  <si>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</si>
  <si>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</si>
  <si>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</si>
  <si>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</si>
  <si>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</si>
  <si>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</si>
  <si>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</si>
  <si>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</si>
  <si>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</si>
  <si>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</si>
  <si>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</si>
  <si>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</si>
  <si>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</si>
  <si>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</si>
  <si>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</si>
  <si>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</si>
  <si>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</si>
  <si>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</si>
  <si>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</si>
  <si>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</si>
  <si>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TÁJÉKOZTATÓ</t>
  </si>
  <si>
    <t>Ft-ban</t>
  </si>
  <si>
    <t>Sor-</t>
  </si>
  <si>
    <t>Megnevezés</t>
  </si>
  <si>
    <t xml:space="preserve">Létszám  </t>
  </si>
  <si>
    <t>Fajl. összeg</t>
  </si>
  <si>
    <t>Hozzájárulás Ft</t>
  </si>
  <si>
    <t>szám</t>
  </si>
  <si>
    <t>Fő</t>
  </si>
  <si>
    <t>Ft/fő</t>
  </si>
  <si>
    <t>Költségvetési tv. 2. sz. melléklete alapján</t>
  </si>
  <si>
    <t>I.I.b.)</t>
  </si>
  <si>
    <t>Településüzemeltetéshez kapcsolódó feladatok ellátásnak támogatása</t>
  </si>
  <si>
    <t>I.I.ba.)</t>
  </si>
  <si>
    <t>Zöldterület gazdálkodással kapcs.fel.tám.</t>
  </si>
  <si>
    <t>I.I.bb.)</t>
  </si>
  <si>
    <t>Közvilágítás fenntartásának támogatása</t>
  </si>
  <si>
    <t>I.I.bc.)</t>
  </si>
  <si>
    <t>Köztemető fenntartással kapcs.fel.tám.</t>
  </si>
  <si>
    <t>I.I.bd.)</t>
  </si>
  <si>
    <t>Közutak fenntartásának támogatása</t>
  </si>
  <si>
    <t>I.I.c.)</t>
  </si>
  <si>
    <t>Egyéb önkormányzati feladatok támogatása</t>
  </si>
  <si>
    <t>I.I.d.)</t>
  </si>
  <si>
    <t>Lakott külterülettel kapcsolatos feladatok támogatása</t>
  </si>
  <si>
    <t>I.1.</t>
  </si>
  <si>
    <t>I.1. jogcímekhez kapcsolódó kiegészítés</t>
  </si>
  <si>
    <t>I.  Összesen</t>
  </si>
  <si>
    <t>III.2.</t>
  </si>
  <si>
    <t>Szociális  feladatok egyéb támogatása</t>
  </si>
  <si>
    <t>III.3.</t>
  </si>
  <si>
    <t>Egyes szociális és gyermekjóléti feladatok támogatás</t>
  </si>
  <si>
    <t>III.3.a.</t>
  </si>
  <si>
    <t>III.   Összesen:</t>
  </si>
  <si>
    <t>IV.</t>
  </si>
  <si>
    <t>Települési önkormányzat kulturális feladatainak támogatása</t>
  </si>
  <si>
    <t>Állami hozzájárulás mindösszesen:</t>
  </si>
  <si>
    <t>Beruházások és felújítások (E Ft)</t>
  </si>
  <si>
    <t xml:space="preserve">Ingatlanok beszerzése, létesítése , ebből: </t>
  </si>
  <si>
    <t>Szennyvíztelep felújítása (VASIVÍZ által)</t>
  </si>
  <si>
    <t>I.6</t>
  </si>
  <si>
    <t>Polgármesteri illetmény támogatása</t>
  </si>
  <si>
    <t>Elszámolásból származó bevételek</t>
  </si>
  <si>
    <t>Rlak és térsége ivóvízminőség-javító program</t>
  </si>
  <si>
    <t xml:space="preserve"> Nick Község Önkormányzatát megillető 2019. évi hozzájárulásokról</t>
  </si>
  <si>
    <t>Falugondnoki szolgáltatás</t>
  </si>
  <si>
    <t>Nick Község Önkormányzata 2019. évi költségvetése</t>
  </si>
  <si>
    <t>Műgáti utak felújítása</t>
  </si>
  <si>
    <t>Műgáti utak felújításának műszaki ellenőrzése</t>
  </si>
  <si>
    <t>Egyéb tárgyi eszközök beszerzése</t>
  </si>
  <si>
    <t>Szolgáltatások ellenértéke (közterület, bérleti díj)</t>
  </si>
  <si>
    <t>Közvetített szolgáltatások értéke (továbbszámlázott rezsi)</t>
  </si>
  <si>
    <t>Kultúrház tetőfelújítás</t>
  </si>
  <si>
    <t>Rendezési terv módosítása</t>
  </si>
  <si>
    <t>Támogatások, kölcsönök bevételei (E Ft)</t>
  </si>
  <si>
    <t>eredeti ei.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</si>
  <si>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</si>
  <si>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</si>
  <si>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</si>
  <si>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</si>
  <si>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</si>
  <si>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</si>
  <si>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</si>
  <si>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</si>
  <si>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</si>
  <si>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</si>
  <si>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</si>
  <si>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</si>
  <si>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</si>
  <si>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</si>
  <si>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</si>
  <si>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</si>
  <si>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</si>
  <si>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</si>
  <si>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</si>
  <si>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</si>
  <si>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</si>
  <si>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</si>
  <si>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</si>
  <si>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</si>
  <si>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</si>
  <si>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</si>
  <si>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</si>
  <si>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</si>
  <si>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</si>
  <si>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</si>
  <si>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Garázs + alap</t>
  </si>
  <si>
    <t>Szociális ágazati pótlék</t>
  </si>
  <si>
    <t>Szociális étkeztetés + bérmin.emelkedés komp.</t>
  </si>
  <si>
    <t>Informatikai eszközök beszerzése</t>
  </si>
  <si>
    <t>Orvosi eszközök</t>
  </si>
  <si>
    <t>Kisértékű tárgyi eszközök</t>
  </si>
  <si>
    <t>Orvosi rendelő felújítása</t>
  </si>
  <si>
    <t>Házi segítségnyújtás- szociális segítés</t>
  </si>
  <si>
    <t>V.</t>
  </si>
  <si>
    <t>Műk. c. ktgvetési támog. és kiegészítő támogatások</t>
  </si>
  <si>
    <t>Falugondnoki busz beszerzése (Magyar Falu Program)</t>
  </si>
  <si>
    <t>Beltéri utak felújítása (Magyar Falu Program)</t>
  </si>
  <si>
    <t>Nick Község Önkormányzatának  2019. évi költségvetése</t>
  </si>
  <si>
    <t>Foglalkoztatottak létszáma (fő)</t>
  </si>
  <si>
    <t>MEGNEVEZÉS</t>
  </si>
  <si>
    <t>ÖNKORMÁNYZAT  MINDÖSSZESEN                 ( 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</si>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</sst>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8"/>
      <name val="Bookman Old Style"/>
      <family val="1"/>
    </font>
    <font>
      <b/>
      <i/>
      <u val="single"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u val="single"/>
      <sz val="11"/>
      <name val="Bookman Old Style"/>
      <family val="1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9"/>
      <color indexed="8"/>
      <name val="Bookman Old Style"/>
      <family val="1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5" fontId="7" fillId="0" borderId="1" xfId="20" applyNumberFormat="1" applyFont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5" fontId="8" fillId="0" borderId="1" xfId="20" applyNumberFormat="1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165" fontId="14" fillId="0" borderId="1" xfId="20" applyNumberFormat="1" applyFont="1" applyBorder="1" applyAlignment="1">
      <alignment horizontal="right"/>
    </xf>
    <xf numFmtId="165" fontId="7" fillId="0" borderId="1" xfId="20" applyNumberFormat="1" applyFont="1" applyBorder="1" applyAlignment="1">
      <alignment horizontal="right"/>
    </xf>
    <xf numFmtId="165" fontId="9" fillId="0" borderId="1" xfId="20" applyNumberFormat="1" applyFont="1" applyBorder="1" applyAlignment="1">
      <alignment horizontal="right"/>
    </xf>
    <xf numFmtId="165" fontId="8" fillId="0" borderId="1" xfId="20" applyNumberFormat="1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166" fontId="9" fillId="0" borderId="1" xfId="0" applyNumberFormat="1" applyFont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5" fontId="11" fillId="0" borderId="1" xfId="2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165" fontId="9" fillId="0" borderId="2" xfId="20" applyNumberFormat="1" applyFont="1" applyBorder="1" applyAlignment="1">
      <alignment horizontal="right"/>
    </xf>
    <xf numFmtId="165" fontId="14" fillId="0" borderId="2" xfId="20" applyNumberFormat="1" applyFont="1" applyBorder="1" applyAlignment="1">
      <alignment horizontal="right"/>
    </xf>
    <xf numFmtId="165" fontId="8" fillId="0" borderId="3" xfId="20" applyNumberFormat="1" applyFont="1" applyBorder="1" applyAlignment="1">
      <alignment horizontal="right"/>
    </xf>
    <xf numFmtId="165" fontId="0" fillId="0" borderId="0" xfId="20" applyNumberFormat="1" applyFont="1" applyAlignment="1">
      <alignment horizontal="right"/>
    </xf>
    <xf numFmtId="165" fontId="14" fillId="0" borderId="0" xfId="20" applyNumberFormat="1" applyFont="1"/>
    <xf numFmtId="165" fontId="14" fillId="3" borderId="0" xfId="20" applyNumberFormat="1" applyFont="1" applyFill="1"/>
    <xf numFmtId="165" fontId="14" fillId="0" borderId="4" xfId="20" applyNumberFormat="1" applyFont="1" applyBorder="1"/>
    <xf numFmtId="165" fontId="9" fillId="0" borderId="4" xfId="20" applyNumberFormat="1" applyFont="1" applyBorder="1"/>
    <xf numFmtId="165" fontId="9" fillId="0" borderId="0" xfId="20" applyNumberFormat="1" applyFont="1"/>
    <xf numFmtId="165" fontId="15" fillId="0" borderId="0" xfId="20" applyNumberFormat="1" applyFont="1"/>
    <xf numFmtId="165" fontId="11" fillId="0" borderId="0" xfId="20" applyNumberFormat="1" applyFont="1"/>
    <xf numFmtId="0" fontId="0" fillId="0" borderId="0" xfId="0" applyFont="1"/>
    <xf numFmtId="0" fontId="0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1" xfId="0" applyNumberFormat="1" applyFont="1" applyBorder="1"/>
    <xf numFmtId="0" fontId="0" fillId="0" borderId="1" xfId="0" applyBorder="1"/>
    <xf numFmtId="0" fontId="12" fillId="4" borderId="1" xfId="0" applyFont="1" applyFill="1" applyBorder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15" fillId="0" borderId="1" xfId="0" applyFont="1" applyBorder="1" applyAlignment="1">
      <alignment horizontal="left" vertical="center"/>
    </xf>
    <xf numFmtId="0" fontId="14" fillId="0" borderId="1" xfId="0" applyFont="1" applyBorder="1"/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4" fillId="0" borderId="1" xfId="0" applyFont="1" applyBorder="1" applyAlignment="1">
      <alignment vertical="center"/>
    </xf>
    <xf numFmtId="166" fontId="14" fillId="0" borderId="1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165" fontId="14" fillId="0" borderId="1" xfId="20" applyNumberFormat="1" applyFont="1" applyBorder="1" applyAlignment="1">
      <alignment horizontal="right" wrapText="1"/>
    </xf>
    <xf numFmtId="0" fontId="19" fillId="2" borderId="1" xfId="0" applyFont="1" applyFill="1" applyBorder="1"/>
    <xf numFmtId="167" fontId="14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5" fontId="15" fillId="0" borderId="1" xfId="2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5" fontId="15" fillId="0" borderId="1" xfId="2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165" fontId="11" fillId="0" borderId="5" xfId="20" applyNumberFormat="1" applyFont="1" applyBorder="1" applyAlignment="1">
      <alignment horizontal="right" vertical="center"/>
    </xf>
    <xf numFmtId="0" fontId="9" fillId="2" borderId="6" xfId="0" applyFont="1" applyFill="1" applyBorder="1"/>
    <xf numFmtId="0" fontId="14" fillId="2" borderId="2" xfId="0" applyFont="1" applyFill="1" applyBorder="1"/>
    <xf numFmtId="0" fontId="20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right"/>
      <protection/>
    </xf>
    <xf numFmtId="0" fontId="14" fillId="0" borderId="7" xfId="21" applyFont="1" applyBorder="1" applyAlignment="1">
      <alignment horizontal="center"/>
      <protection/>
    </xf>
    <xf numFmtId="0" fontId="14" fillId="0" borderId="8" xfId="21" applyFont="1" applyBorder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4" fillId="0" borderId="9" xfId="21" applyFont="1" applyBorder="1">
      <alignment/>
      <protection/>
    </xf>
    <xf numFmtId="0" fontId="9" fillId="0" borderId="9" xfId="21" applyFont="1" applyBorder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0" fontId="14" fillId="0" borderId="7" xfId="21" applyFont="1" applyBorder="1">
      <alignment/>
      <protection/>
    </xf>
    <xf numFmtId="0" fontId="18" fillId="0" borderId="8" xfId="21" applyFont="1" applyBorder="1">
      <alignment/>
      <protection/>
    </xf>
    <xf numFmtId="0" fontId="21" fillId="0" borderId="0" xfId="21" applyFont="1">
      <alignment/>
      <protection/>
    </xf>
    <xf numFmtId="0" fontId="9" fillId="0" borderId="4" xfId="21" applyFont="1" applyBorder="1">
      <alignment/>
      <protection/>
    </xf>
    <xf numFmtId="0" fontId="9" fillId="0" borderId="0" xfId="21" applyFont="1">
      <alignment/>
      <protection/>
    </xf>
    <xf numFmtId="0" fontId="18" fillId="0" borderId="0" xfId="21" applyFont="1">
      <alignment/>
      <protection/>
    </xf>
    <xf numFmtId="0" fontId="20" fillId="0" borderId="0" xfId="21" applyFont="1">
      <alignment/>
      <protection/>
    </xf>
    <xf numFmtId="0" fontId="22" fillId="0" borderId="0" xfId="21" applyFont="1">
      <alignment/>
      <protection/>
    </xf>
    <xf numFmtId="0" fontId="11" fillId="0" borderId="0" xfId="21" applyFont="1">
      <alignment/>
      <protection/>
    </xf>
    <xf numFmtId="0" fontId="9" fillId="0" borderId="11" xfId="21" applyFont="1" applyBorder="1">
      <alignment/>
      <protection/>
    </xf>
    <xf numFmtId="165" fontId="9" fillId="0" borderId="11" xfId="2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Font="1"/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" fontId="24" fillId="0" borderId="1" xfId="0" applyNumberFormat="1" applyFont="1" applyBorder="1"/>
    <xf numFmtId="165" fontId="11" fillId="0" borderId="1" xfId="20" applyNumberFormat="1" applyFont="1" applyBorder="1" applyAlignment="1">
      <alignment horizontal="center" vertical="center" wrapText="1"/>
    </xf>
    <xf numFmtId="165" fontId="11" fillId="0" borderId="1" xfId="2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1" xfId="22" applyFont="1" applyBorder="1" applyAlignment="1">
      <alignment horizontal="left" vertical="center" wrapText="1"/>
      <protection/>
    </xf>
    <xf numFmtId="0" fontId="26" fillId="0" borderId="1" xfId="0" applyFont="1" applyBorder="1" applyAlignment="1">
      <alignment horizontal="center" vertical="center" wrapText="1"/>
    </xf>
    <xf numFmtId="0" fontId="10" fillId="0" borderId="1" xfId="22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21" applyFont="1" applyAlignment="1">
      <alignment horizontal="center"/>
      <protection/>
    </xf>
    <xf numFmtId="0" fontId="20" fillId="0" borderId="0" xfId="21" applyFont="1" applyAlignment="1">
      <alignment horizontal="center"/>
      <protection/>
    </xf>
    <xf numFmtId="0" fontId="14" fillId="0" borderId="0" xfId="21" applyFont="1" applyAlignment="1">
      <alignment horizontal="right"/>
      <protection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Normál 4" xfId="21"/>
    <cellStyle name="Normal_KTRSZJ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D6A5-1180-426A-B756-618CD2C71D80}">
  <sheetPr>
    <pageSetUpPr fitToPage="1"/>
  </sheetPr>
  <dimension ref="A1:C115"/>
  <sheetViews>
    <sheetView view="pageLayout" zoomScale="98" zoomScalePageLayoutView="98" workbookViewId="0" topLeftCell="A1">
      <selection activeCell="A2" sqref="A2:C2"/>
    </sheetView>
  </sheetViews>
  <sheetFormatPr defaultColWidth="9.140625" defaultRowHeight="15"/>
  <cols>
    <col min="1" max="1" width="57.421875" style="0" customWidth="1"/>
    <col min="3" max="3" width="16.28125" style="0" customWidth="1"/>
  </cols>
  <sheetData>
    <row r="1" spans="1:3" ht="27" customHeight="1">
      <c r="A1" s="125" t="s">
        <v>452</v>
      </c>
      <c r="B1" s="126"/>
      <c r="C1" s="126"/>
    </row>
    <row r="2" spans="1:3" ht="25.5" customHeight="1">
      <c r="A2" s="127" t="s">
        <v>460</v>
      </c>
      <c r="B2" s="126"/>
      <c r="C2" s="126"/>
    </row>
    <row r="3" spans="1:3" ht="15.75" customHeight="1">
      <c r="A3" s="102"/>
      <c r="B3" s="57"/>
      <c r="C3" s="57"/>
    </row>
    <row r="4" ht="21" customHeight="1">
      <c r="A4" s="15"/>
    </row>
    <row r="5" spans="1:3" ht="25.5">
      <c r="A5" s="53" t="s">
        <v>409</v>
      </c>
      <c r="B5" s="2" t="s">
        <v>181</v>
      </c>
      <c r="C5" s="103" t="s">
        <v>461</v>
      </c>
    </row>
    <row r="6" spans="1:3" ht="15" hidden="1">
      <c r="A6" s="11" t="s">
        <v>462</v>
      </c>
      <c r="B6" s="3" t="s">
        <v>25</v>
      </c>
      <c r="C6" s="41"/>
    </row>
    <row r="7" spans="1:3" ht="15" hidden="1">
      <c r="A7" s="11" t="s">
        <v>463</v>
      </c>
      <c r="B7" s="3" t="s">
        <v>25</v>
      </c>
      <c r="C7" s="41"/>
    </row>
    <row r="8" spans="1:3" ht="30" hidden="1">
      <c r="A8" s="11" t="s">
        <v>464</v>
      </c>
      <c r="B8" s="3" t="s">
        <v>25</v>
      </c>
      <c r="C8" s="41"/>
    </row>
    <row r="9" spans="1:3" ht="15" hidden="1">
      <c r="A9" s="11" t="s">
        <v>465</v>
      </c>
      <c r="B9" s="3" t="s">
        <v>25</v>
      </c>
      <c r="C9" s="41"/>
    </row>
    <row r="10" spans="1:3" ht="15" hidden="1">
      <c r="A10" s="11" t="s">
        <v>466</v>
      </c>
      <c r="B10" s="3" t="s">
        <v>25</v>
      </c>
      <c r="C10" s="41"/>
    </row>
    <row r="11" spans="1:3" ht="15" hidden="1">
      <c r="A11" s="11" t="s">
        <v>467</v>
      </c>
      <c r="B11" s="3" t="s">
        <v>25</v>
      </c>
      <c r="C11" s="41"/>
    </row>
    <row r="12" spans="1:3" ht="15" hidden="1">
      <c r="A12" s="11" t="s">
        <v>468</v>
      </c>
      <c r="B12" s="3" t="s">
        <v>25</v>
      </c>
      <c r="C12" s="41"/>
    </row>
    <row r="13" spans="1:3" ht="15" hidden="1">
      <c r="A13" s="11" t="s">
        <v>469</v>
      </c>
      <c r="B13" s="3" t="s">
        <v>25</v>
      </c>
      <c r="C13" s="41"/>
    </row>
    <row r="14" spans="1:3" ht="15" hidden="1">
      <c r="A14" s="11" t="s">
        <v>470</v>
      </c>
      <c r="B14" s="3" t="s">
        <v>25</v>
      </c>
      <c r="C14" s="41"/>
    </row>
    <row r="15" spans="1:3" ht="15" hidden="1">
      <c r="A15" s="11" t="s">
        <v>471</v>
      </c>
      <c r="B15" s="3" t="s">
        <v>25</v>
      </c>
      <c r="C15" s="41"/>
    </row>
    <row r="16" spans="1:3" ht="25.5">
      <c r="A16" s="6" t="s">
        <v>24</v>
      </c>
      <c r="B16" s="7" t="s">
        <v>25</v>
      </c>
      <c r="C16" s="104"/>
    </row>
    <row r="17" spans="1:3" ht="15" hidden="1">
      <c r="A17" s="11" t="s">
        <v>462</v>
      </c>
      <c r="B17" s="3" t="s">
        <v>27</v>
      </c>
      <c r="C17" s="104"/>
    </row>
    <row r="18" spans="1:3" ht="15" hidden="1">
      <c r="A18" s="11" t="s">
        <v>463</v>
      </c>
      <c r="B18" s="3" t="s">
        <v>27</v>
      </c>
      <c r="C18" s="104"/>
    </row>
    <row r="19" spans="1:3" ht="30" hidden="1">
      <c r="A19" s="11" t="s">
        <v>464</v>
      </c>
      <c r="B19" s="3" t="s">
        <v>27</v>
      </c>
      <c r="C19" s="104"/>
    </row>
    <row r="20" spans="1:3" ht="15" hidden="1">
      <c r="A20" s="11" t="s">
        <v>465</v>
      </c>
      <c r="B20" s="3" t="s">
        <v>27</v>
      </c>
      <c r="C20" s="104"/>
    </row>
    <row r="21" spans="1:3" ht="15" hidden="1">
      <c r="A21" s="11" t="s">
        <v>466</v>
      </c>
      <c r="B21" s="3" t="s">
        <v>27</v>
      </c>
      <c r="C21" s="104"/>
    </row>
    <row r="22" spans="1:3" ht="15" hidden="1">
      <c r="A22" s="11" t="s">
        <v>467</v>
      </c>
      <c r="B22" s="3" t="s">
        <v>27</v>
      </c>
      <c r="C22" s="104"/>
    </row>
    <row r="23" spans="1:3" ht="15" hidden="1">
      <c r="A23" s="11" t="s">
        <v>468</v>
      </c>
      <c r="B23" s="3" t="s">
        <v>27</v>
      </c>
      <c r="C23" s="104"/>
    </row>
    <row r="24" spans="1:3" ht="15" hidden="1">
      <c r="A24" s="11" t="s">
        <v>469</v>
      </c>
      <c r="B24" s="3" t="s">
        <v>27</v>
      </c>
      <c r="C24" s="104"/>
    </row>
    <row r="25" spans="1:3" ht="15" hidden="1">
      <c r="A25" s="11" t="s">
        <v>470</v>
      </c>
      <c r="B25" s="3" t="s">
        <v>27</v>
      </c>
      <c r="C25" s="104"/>
    </row>
    <row r="26" spans="1:3" ht="15" hidden="1">
      <c r="A26" s="11" t="s">
        <v>471</v>
      </c>
      <c r="B26" s="3" t="s">
        <v>27</v>
      </c>
      <c r="C26" s="104"/>
    </row>
    <row r="27" spans="1:3" ht="25.5">
      <c r="A27" s="6" t="s">
        <v>472</v>
      </c>
      <c r="B27" s="7" t="s">
        <v>27</v>
      </c>
      <c r="C27" s="104"/>
    </row>
    <row r="28" spans="1:3" ht="15">
      <c r="A28" s="11" t="s">
        <v>462</v>
      </c>
      <c r="B28" s="3" t="s">
        <v>29</v>
      </c>
      <c r="C28" s="104">
        <v>306</v>
      </c>
    </row>
    <row r="29" spans="1:3" ht="15">
      <c r="A29" s="11" t="s">
        <v>463</v>
      </c>
      <c r="B29" s="3" t="s">
        <v>29</v>
      </c>
      <c r="C29" s="104"/>
    </row>
    <row r="30" spans="1:3" ht="30">
      <c r="A30" s="11" t="s">
        <v>464</v>
      </c>
      <c r="B30" s="3" t="s">
        <v>29</v>
      </c>
      <c r="C30" s="104"/>
    </row>
    <row r="31" spans="1:3" ht="15">
      <c r="A31" s="11" t="s">
        <v>465</v>
      </c>
      <c r="B31" s="3" t="s">
        <v>29</v>
      </c>
      <c r="C31" s="104">
        <v>12</v>
      </c>
    </row>
    <row r="32" spans="1:3" ht="15">
      <c r="A32" s="11" t="s">
        <v>466</v>
      </c>
      <c r="B32" s="3" t="s">
        <v>29</v>
      </c>
      <c r="C32" s="104"/>
    </row>
    <row r="33" spans="1:3" ht="15">
      <c r="A33" s="11" t="s">
        <v>467</v>
      </c>
      <c r="B33" s="3" t="s">
        <v>29</v>
      </c>
      <c r="C33" s="105">
        <v>1110</v>
      </c>
    </row>
    <row r="34" spans="1:3" ht="15">
      <c r="A34" s="11" t="s">
        <v>468</v>
      </c>
      <c r="B34" s="3" t="s">
        <v>29</v>
      </c>
      <c r="C34" s="105">
        <v>6448</v>
      </c>
    </row>
    <row r="35" spans="1:3" ht="15">
      <c r="A35" s="11" t="s">
        <v>469</v>
      </c>
      <c r="B35" s="109" t="s">
        <v>29</v>
      </c>
      <c r="C35" s="104">
        <v>69</v>
      </c>
    </row>
    <row r="36" spans="1:3" ht="15">
      <c r="A36" s="11" t="s">
        <v>470</v>
      </c>
      <c r="B36" s="3" t="s">
        <v>29</v>
      </c>
      <c r="C36" s="104"/>
    </row>
    <row r="37" spans="1:3" ht="15">
      <c r="A37" s="11" t="s">
        <v>471</v>
      </c>
      <c r="B37" s="3" t="s">
        <v>29</v>
      </c>
      <c r="C37" s="104"/>
    </row>
    <row r="38" spans="1:3" ht="22.5" customHeight="1">
      <c r="A38" s="6" t="s">
        <v>473</v>
      </c>
      <c r="B38" s="7" t="s">
        <v>29</v>
      </c>
      <c r="C38" s="106">
        <f>SUM(C28:C37)</f>
        <v>7945</v>
      </c>
    </row>
    <row r="39" spans="1:3" ht="15" hidden="1">
      <c r="A39" s="11" t="s">
        <v>462</v>
      </c>
      <c r="B39" s="3" t="s">
        <v>37</v>
      </c>
      <c r="C39" s="104"/>
    </row>
    <row r="40" spans="1:3" ht="15" hidden="1">
      <c r="A40" s="11" t="s">
        <v>463</v>
      </c>
      <c r="B40" s="3" t="s">
        <v>37</v>
      </c>
      <c r="C40" s="104"/>
    </row>
    <row r="41" spans="1:3" ht="30" hidden="1">
      <c r="A41" s="11" t="s">
        <v>464</v>
      </c>
      <c r="B41" s="3" t="s">
        <v>37</v>
      </c>
      <c r="C41" s="104"/>
    </row>
    <row r="42" spans="1:3" ht="15" hidden="1">
      <c r="A42" s="11" t="s">
        <v>465</v>
      </c>
      <c r="B42" s="3" t="s">
        <v>37</v>
      </c>
      <c r="C42" s="104"/>
    </row>
    <row r="43" spans="1:3" ht="15" hidden="1">
      <c r="A43" s="11" t="s">
        <v>466</v>
      </c>
      <c r="B43" s="3" t="s">
        <v>37</v>
      </c>
      <c r="C43" s="104"/>
    </row>
    <row r="44" spans="1:3" ht="15" hidden="1">
      <c r="A44" s="11" t="s">
        <v>467</v>
      </c>
      <c r="B44" s="3" t="s">
        <v>37</v>
      </c>
      <c r="C44" s="104"/>
    </row>
    <row r="45" spans="1:3" ht="15" hidden="1">
      <c r="A45" s="11" t="s">
        <v>468</v>
      </c>
      <c r="B45" s="3" t="s">
        <v>37</v>
      </c>
      <c r="C45" s="104"/>
    </row>
    <row r="46" spans="1:3" ht="15" hidden="1">
      <c r="A46" s="11" t="s">
        <v>469</v>
      </c>
      <c r="B46" s="3" t="s">
        <v>37</v>
      </c>
      <c r="C46" s="104"/>
    </row>
    <row r="47" spans="1:3" ht="15" hidden="1">
      <c r="A47" s="11" t="s">
        <v>470</v>
      </c>
      <c r="B47" s="3" t="s">
        <v>37</v>
      </c>
      <c r="C47" s="104"/>
    </row>
    <row r="48" spans="1:3" ht="15" hidden="1">
      <c r="A48" s="11" t="s">
        <v>471</v>
      </c>
      <c r="B48" s="3" t="s">
        <v>37</v>
      </c>
      <c r="C48" s="104"/>
    </row>
    <row r="49" spans="1:3" ht="25.5">
      <c r="A49" s="6" t="s">
        <v>474</v>
      </c>
      <c r="B49" s="7" t="s">
        <v>37</v>
      </c>
      <c r="C49" s="104"/>
    </row>
    <row r="50" spans="1:3" ht="15" hidden="1">
      <c r="A50" s="11" t="s">
        <v>475</v>
      </c>
      <c r="B50" s="3" t="s">
        <v>39</v>
      </c>
      <c r="C50" s="104"/>
    </row>
    <row r="51" spans="1:3" ht="15" hidden="1">
      <c r="A51" s="11" t="s">
        <v>463</v>
      </c>
      <c r="B51" s="3" t="s">
        <v>39</v>
      </c>
      <c r="C51" s="104"/>
    </row>
    <row r="52" spans="1:3" ht="30" hidden="1">
      <c r="A52" s="11" t="s">
        <v>464</v>
      </c>
      <c r="B52" s="3" t="s">
        <v>39</v>
      </c>
      <c r="C52" s="104"/>
    </row>
    <row r="53" spans="1:3" ht="15" hidden="1">
      <c r="A53" s="11" t="s">
        <v>465</v>
      </c>
      <c r="B53" s="3" t="s">
        <v>39</v>
      </c>
      <c r="C53" s="104"/>
    </row>
    <row r="54" spans="1:3" ht="15" hidden="1">
      <c r="A54" s="11" t="s">
        <v>466</v>
      </c>
      <c r="B54" s="3" t="s">
        <v>39</v>
      </c>
      <c r="C54" s="104"/>
    </row>
    <row r="55" spans="1:3" ht="15" hidden="1">
      <c r="A55" s="11" t="s">
        <v>467</v>
      </c>
      <c r="B55" s="3" t="s">
        <v>39</v>
      </c>
      <c r="C55" s="104"/>
    </row>
    <row r="56" spans="1:3" ht="15" hidden="1">
      <c r="A56" s="11" t="s">
        <v>468</v>
      </c>
      <c r="B56" s="3" t="s">
        <v>39</v>
      </c>
      <c r="C56" s="104"/>
    </row>
    <row r="57" spans="1:3" ht="15" hidden="1">
      <c r="A57" s="11" t="s">
        <v>469</v>
      </c>
      <c r="B57" s="3" t="s">
        <v>39</v>
      </c>
      <c r="C57" s="104"/>
    </row>
    <row r="58" spans="1:3" ht="15" hidden="1">
      <c r="A58" s="11" t="s">
        <v>470</v>
      </c>
      <c r="B58" s="3" t="s">
        <v>39</v>
      </c>
      <c r="C58" s="104"/>
    </row>
    <row r="59" spans="1:3" ht="15" hidden="1">
      <c r="A59" s="11" t="s">
        <v>471</v>
      </c>
      <c r="B59" s="3" t="s">
        <v>39</v>
      </c>
      <c r="C59" s="104"/>
    </row>
    <row r="60" spans="1:3" ht="25.5">
      <c r="A60" s="6" t="s">
        <v>476</v>
      </c>
      <c r="B60" s="7" t="s">
        <v>39</v>
      </c>
      <c r="C60" s="104"/>
    </row>
    <row r="61" spans="1:3" ht="15" hidden="1">
      <c r="A61" s="11" t="s">
        <v>462</v>
      </c>
      <c r="B61" s="3" t="s">
        <v>41</v>
      </c>
      <c r="C61" s="104"/>
    </row>
    <row r="62" spans="1:3" ht="15" hidden="1">
      <c r="A62" s="11" t="s">
        <v>463</v>
      </c>
      <c r="B62" s="3" t="s">
        <v>41</v>
      </c>
      <c r="C62" s="104"/>
    </row>
    <row r="63" spans="1:3" ht="30" hidden="1">
      <c r="A63" s="11" t="s">
        <v>464</v>
      </c>
      <c r="B63" s="3" t="s">
        <v>41</v>
      </c>
      <c r="C63" s="104"/>
    </row>
    <row r="64" spans="1:3" ht="15" hidden="1">
      <c r="A64" s="11" t="s">
        <v>465</v>
      </c>
      <c r="B64" s="3" t="s">
        <v>41</v>
      </c>
      <c r="C64" s="104"/>
    </row>
    <row r="65" spans="1:3" ht="15" hidden="1">
      <c r="A65" s="11" t="s">
        <v>466</v>
      </c>
      <c r="B65" s="3" t="s">
        <v>41</v>
      </c>
      <c r="C65" s="104"/>
    </row>
    <row r="66" spans="1:3" ht="15" hidden="1">
      <c r="A66" s="11" t="s">
        <v>467</v>
      </c>
      <c r="B66" s="3" t="s">
        <v>41</v>
      </c>
      <c r="C66" s="104"/>
    </row>
    <row r="67" spans="1:3" ht="15" hidden="1">
      <c r="A67" s="11" t="s">
        <v>468</v>
      </c>
      <c r="B67" s="3" t="s">
        <v>41</v>
      </c>
      <c r="C67" s="104"/>
    </row>
    <row r="68" spans="1:3" ht="15" hidden="1">
      <c r="A68" s="11" t="s">
        <v>469</v>
      </c>
      <c r="B68" s="3" t="s">
        <v>41</v>
      </c>
      <c r="C68" s="104"/>
    </row>
    <row r="69" spans="1:3" ht="15" hidden="1">
      <c r="A69" s="11" t="s">
        <v>470</v>
      </c>
      <c r="B69" s="3" t="s">
        <v>41</v>
      </c>
      <c r="C69" s="104"/>
    </row>
    <row r="70" spans="1:3" ht="15" hidden="1">
      <c r="A70" s="11" t="s">
        <v>471</v>
      </c>
      <c r="B70" s="3" t="s">
        <v>41</v>
      </c>
      <c r="C70" s="104"/>
    </row>
    <row r="71" spans="1:3" ht="21" customHeight="1">
      <c r="A71" s="6" t="s">
        <v>40</v>
      </c>
      <c r="B71" s="110" t="s">
        <v>41</v>
      </c>
      <c r="C71" s="107">
        <v>140453</v>
      </c>
    </row>
    <row r="72" spans="1:3" ht="15" hidden="1">
      <c r="A72" s="11" t="s">
        <v>477</v>
      </c>
      <c r="B72" s="5" t="s">
        <v>107</v>
      </c>
      <c r="C72" s="104"/>
    </row>
    <row r="73" spans="1:3" ht="15" hidden="1">
      <c r="A73" s="11" t="s">
        <v>478</v>
      </c>
      <c r="B73" s="5" t="s">
        <v>107</v>
      </c>
      <c r="C73" s="104"/>
    </row>
    <row r="74" spans="1:3" ht="15" hidden="1">
      <c r="A74" s="11" t="s">
        <v>479</v>
      </c>
      <c r="B74" s="5" t="s">
        <v>107</v>
      </c>
      <c r="C74" s="104"/>
    </row>
    <row r="75" spans="1:3" ht="15" hidden="1">
      <c r="A75" s="5" t="s">
        <v>480</v>
      </c>
      <c r="B75" s="5" t="s">
        <v>107</v>
      </c>
      <c r="C75" s="104"/>
    </row>
    <row r="76" spans="1:3" ht="15" hidden="1">
      <c r="A76" s="5" t="s">
        <v>481</v>
      </c>
      <c r="B76" s="5" t="s">
        <v>107</v>
      </c>
      <c r="C76" s="104"/>
    </row>
    <row r="77" spans="1:3" ht="30" hidden="1">
      <c r="A77" s="5" t="s">
        <v>482</v>
      </c>
      <c r="B77" s="5" t="s">
        <v>107</v>
      </c>
      <c r="C77" s="104"/>
    </row>
    <row r="78" spans="1:3" ht="15" hidden="1">
      <c r="A78" s="11" t="s">
        <v>483</v>
      </c>
      <c r="B78" s="5" t="s">
        <v>107</v>
      </c>
      <c r="C78" s="104"/>
    </row>
    <row r="79" spans="1:3" ht="15" hidden="1">
      <c r="A79" s="11" t="s">
        <v>484</v>
      </c>
      <c r="B79" s="5" t="s">
        <v>107</v>
      </c>
      <c r="C79" s="104"/>
    </row>
    <row r="80" spans="1:3" ht="15" hidden="1">
      <c r="A80" s="11" t="s">
        <v>485</v>
      </c>
      <c r="B80" s="5" t="s">
        <v>107</v>
      </c>
      <c r="C80" s="104"/>
    </row>
    <row r="81" spans="1:3" ht="2.25" customHeight="1" hidden="1">
      <c r="A81" s="11" t="s">
        <v>486</v>
      </c>
      <c r="B81" s="5" t="s">
        <v>107</v>
      </c>
      <c r="C81" s="104"/>
    </row>
    <row r="82" spans="1:3" ht="25.5">
      <c r="A82" s="6" t="s">
        <v>487</v>
      </c>
      <c r="B82" s="7" t="s">
        <v>107</v>
      </c>
      <c r="C82" s="104"/>
    </row>
    <row r="83" spans="1:3" ht="15" hidden="1">
      <c r="A83" s="11" t="s">
        <v>477</v>
      </c>
      <c r="B83" s="5" t="s">
        <v>109</v>
      </c>
      <c r="C83" s="104"/>
    </row>
    <row r="84" spans="1:3" ht="15" hidden="1">
      <c r="A84" s="11" t="s">
        <v>478</v>
      </c>
      <c r="B84" s="5" t="s">
        <v>109</v>
      </c>
      <c r="C84" s="104"/>
    </row>
    <row r="85" spans="1:3" ht="15" hidden="1">
      <c r="A85" s="11" t="s">
        <v>479</v>
      </c>
      <c r="B85" s="5" t="s">
        <v>109</v>
      </c>
      <c r="C85" s="104"/>
    </row>
    <row r="86" spans="1:3" ht="15" hidden="1">
      <c r="A86" s="5" t="s">
        <v>480</v>
      </c>
      <c r="B86" s="5" t="s">
        <v>109</v>
      </c>
      <c r="C86" s="104"/>
    </row>
    <row r="87" spans="1:3" ht="15" hidden="1">
      <c r="A87" s="5" t="s">
        <v>481</v>
      </c>
      <c r="B87" s="5" t="s">
        <v>109</v>
      </c>
      <c r="C87" s="104"/>
    </row>
    <row r="88" spans="1:3" ht="30" hidden="1">
      <c r="A88" s="5" t="s">
        <v>482</v>
      </c>
      <c r="B88" s="5" t="s">
        <v>109</v>
      </c>
      <c r="C88" s="104"/>
    </row>
    <row r="89" spans="1:3" ht="15" hidden="1">
      <c r="A89" s="11" t="s">
        <v>483</v>
      </c>
      <c r="B89" s="5" t="s">
        <v>109</v>
      </c>
      <c r="C89" s="104"/>
    </row>
    <row r="90" spans="1:3" ht="15" hidden="1">
      <c r="A90" s="11" t="s">
        <v>488</v>
      </c>
      <c r="B90" s="5" t="s">
        <v>109</v>
      </c>
      <c r="C90" s="104"/>
    </row>
    <row r="91" spans="1:3" ht="15" hidden="1">
      <c r="A91" s="11" t="s">
        <v>485</v>
      </c>
      <c r="B91" s="5" t="s">
        <v>109</v>
      </c>
      <c r="C91" s="104"/>
    </row>
    <row r="92" spans="1:3" ht="15" hidden="1">
      <c r="A92" s="11" t="s">
        <v>486</v>
      </c>
      <c r="B92" s="5" t="s">
        <v>109</v>
      </c>
      <c r="C92" s="104"/>
    </row>
    <row r="93" spans="1:3" ht="15">
      <c r="A93" s="14" t="s">
        <v>489</v>
      </c>
      <c r="B93" s="7" t="s">
        <v>109</v>
      </c>
      <c r="C93" s="104"/>
    </row>
    <row r="94" spans="1:3" ht="15" hidden="1">
      <c r="A94" s="11" t="s">
        <v>477</v>
      </c>
      <c r="B94" s="5" t="s">
        <v>115</v>
      </c>
      <c r="C94" s="104"/>
    </row>
    <row r="95" spans="1:3" ht="15" hidden="1">
      <c r="A95" s="11" t="s">
        <v>478</v>
      </c>
      <c r="B95" s="5" t="s">
        <v>115</v>
      </c>
      <c r="C95" s="104"/>
    </row>
    <row r="96" spans="1:3" ht="15" hidden="1">
      <c r="A96" s="11" t="s">
        <v>479</v>
      </c>
      <c r="B96" s="5" t="s">
        <v>115</v>
      </c>
      <c r="C96" s="104"/>
    </row>
    <row r="97" spans="1:3" ht="15" hidden="1">
      <c r="A97" s="5" t="s">
        <v>480</v>
      </c>
      <c r="B97" s="5" t="s">
        <v>115</v>
      </c>
      <c r="C97" s="104"/>
    </row>
    <row r="98" spans="1:3" ht="15" hidden="1">
      <c r="A98" s="5" t="s">
        <v>481</v>
      </c>
      <c r="B98" s="5" t="s">
        <v>115</v>
      </c>
      <c r="C98" s="104"/>
    </row>
    <row r="99" spans="1:3" ht="30" hidden="1">
      <c r="A99" s="5" t="s">
        <v>482</v>
      </c>
      <c r="B99" s="5" t="s">
        <v>115</v>
      </c>
      <c r="C99" s="104"/>
    </row>
    <row r="100" spans="1:3" ht="15" hidden="1">
      <c r="A100" s="11" t="s">
        <v>483</v>
      </c>
      <c r="B100" s="5" t="s">
        <v>115</v>
      </c>
      <c r="C100" s="104"/>
    </row>
    <row r="101" spans="1:3" ht="15" hidden="1">
      <c r="A101" s="11" t="s">
        <v>484</v>
      </c>
      <c r="B101" s="5" t="s">
        <v>115</v>
      </c>
      <c r="C101" s="104"/>
    </row>
    <row r="102" spans="1:3" ht="15" hidden="1">
      <c r="A102" s="11" t="s">
        <v>485</v>
      </c>
      <c r="B102" s="5" t="s">
        <v>115</v>
      </c>
      <c r="C102" s="104"/>
    </row>
    <row r="103" spans="1:3" ht="15" hidden="1">
      <c r="A103" s="11" t="s">
        <v>486</v>
      </c>
      <c r="B103" s="5" t="s">
        <v>115</v>
      </c>
      <c r="C103" s="104"/>
    </row>
    <row r="104" spans="1:3" ht="25.5">
      <c r="A104" s="6" t="s">
        <v>490</v>
      </c>
      <c r="B104" s="7" t="s">
        <v>115</v>
      </c>
      <c r="C104" s="104"/>
    </row>
    <row r="105" spans="1:3" ht="15" hidden="1">
      <c r="A105" s="11" t="s">
        <v>477</v>
      </c>
      <c r="B105" s="5" t="s">
        <v>117</v>
      </c>
      <c r="C105" s="104"/>
    </row>
    <row r="106" spans="1:3" ht="15" hidden="1">
      <c r="A106" s="11" t="s">
        <v>478</v>
      </c>
      <c r="B106" s="5" t="s">
        <v>117</v>
      </c>
      <c r="C106" s="104"/>
    </row>
    <row r="107" spans="1:3" ht="15" hidden="1">
      <c r="A107" s="11" t="s">
        <v>479</v>
      </c>
      <c r="B107" s="5" t="s">
        <v>117</v>
      </c>
      <c r="C107" s="104"/>
    </row>
    <row r="108" spans="1:3" ht="15" hidden="1">
      <c r="A108" s="5" t="s">
        <v>480</v>
      </c>
      <c r="B108" s="5" t="s">
        <v>117</v>
      </c>
      <c r="C108" s="104"/>
    </row>
    <row r="109" spans="1:3" ht="15" hidden="1">
      <c r="A109" s="5" t="s">
        <v>481</v>
      </c>
      <c r="B109" s="5" t="s">
        <v>117</v>
      </c>
      <c r="C109" s="104"/>
    </row>
    <row r="110" spans="1:3" ht="30" hidden="1">
      <c r="A110" s="5" t="s">
        <v>482</v>
      </c>
      <c r="B110" s="5" t="s">
        <v>117</v>
      </c>
      <c r="C110" s="104"/>
    </row>
    <row r="111" spans="1:3" ht="15" hidden="1">
      <c r="A111" s="11" t="s">
        <v>483</v>
      </c>
      <c r="B111" s="5" t="s">
        <v>117</v>
      </c>
      <c r="C111" s="104"/>
    </row>
    <row r="112" spans="1:3" ht="15" hidden="1">
      <c r="A112" s="11" t="s">
        <v>488</v>
      </c>
      <c r="B112" s="5" t="s">
        <v>117</v>
      </c>
      <c r="C112" s="104"/>
    </row>
    <row r="113" spans="1:3" ht="15" hidden="1">
      <c r="A113" s="11" t="s">
        <v>485</v>
      </c>
      <c r="B113" s="5" t="s">
        <v>117</v>
      </c>
      <c r="C113" s="104"/>
    </row>
    <row r="114" spans="1:3" ht="15" hidden="1">
      <c r="A114" s="11" t="s">
        <v>486</v>
      </c>
      <c r="B114" s="5" t="s">
        <v>117</v>
      </c>
      <c r="C114" s="104"/>
    </row>
    <row r="115" spans="1:3" ht="15">
      <c r="A115" s="14" t="s">
        <v>491</v>
      </c>
      <c r="B115" s="7" t="s">
        <v>117</v>
      </c>
      <c r="C115" s="107">
        <v>20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&amp;R4. melléklet az ../2020. (II...) önkormányzati rendelethez
4. melléklet az 1/2019.(II.20.)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AA7D-5B6B-4669-B8CC-93C17FDA3340}">
  <dimension ref="A1:F94"/>
  <sheetViews>
    <sheetView workbookViewId="0" topLeftCell="A1">
      <selection activeCell="K76" sqref="K76"/>
    </sheetView>
  </sheetViews>
  <sheetFormatPr defaultColWidth="9.140625" defaultRowHeight="15"/>
  <cols>
    <col min="1" max="1" width="77.421875" style="43" customWidth="1"/>
    <col min="2" max="2" width="9.140625" style="43" customWidth="1"/>
    <col min="3" max="3" width="13.57421875" style="43" customWidth="1"/>
    <col min="4" max="4" width="16.00390625" style="43" customWidth="1"/>
    <col min="5" max="5" width="11.8515625" style="43" customWidth="1"/>
    <col min="6" max="6" width="15.28125" style="43" bestFit="1" customWidth="1"/>
    <col min="7" max="16384" width="9.140625" style="43" customWidth="1"/>
  </cols>
  <sheetData>
    <row r="1" spans="1:6" ht="27" customHeight="1">
      <c r="A1" s="128" t="s">
        <v>452</v>
      </c>
      <c r="B1" s="129"/>
      <c r="C1" s="129"/>
      <c r="D1" s="129"/>
      <c r="E1" s="129"/>
      <c r="F1" s="130"/>
    </row>
    <row r="2" spans="1:6" ht="23.25" customHeight="1">
      <c r="A2" s="131" t="s">
        <v>0</v>
      </c>
      <c r="B2" s="129"/>
      <c r="C2" s="129"/>
      <c r="D2" s="129"/>
      <c r="E2" s="129"/>
      <c r="F2" s="130"/>
    </row>
    <row r="3" ht="15">
      <c r="A3" s="44"/>
    </row>
    <row r="5" spans="1:6" ht="60">
      <c r="A5" s="45" t="s">
        <v>1</v>
      </c>
      <c r="B5" s="46" t="s">
        <v>2</v>
      </c>
      <c r="C5" s="47" t="s">
        <v>3</v>
      </c>
      <c r="D5" s="47" t="s">
        <v>4</v>
      </c>
      <c r="E5" s="47" t="s">
        <v>5</v>
      </c>
      <c r="F5" s="47" t="s">
        <v>6</v>
      </c>
    </row>
    <row r="6" spans="1:6" ht="15" customHeight="1">
      <c r="A6" s="48" t="s">
        <v>7</v>
      </c>
      <c r="B6" s="49" t="s">
        <v>8</v>
      </c>
      <c r="C6" s="4">
        <v>13794</v>
      </c>
      <c r="D6" s="4"/>
      <c r="E6" s="4"/>
      <c r="F6" s="4">
        <f>SUM(C6:E6)</f>
        <v>13794</v>
      </c>
    </row>
    <row r="7" spans="1:6" ht="15" customHeight="1">
      <c r="A7" s="50" t="s">
        <v>9</v>
      </c>
      <c r="B7" s="49" t="s">
        <v>10</v>
      </c>
      <c r="C7" s="4"/>
      <c r="D7" s="4"/>
      <c r="E7" s="4"/>
      <c r="F7" s="4"/>
    </row>
    <row r="8" spans="1:6" ht="15" customHeight="1">
      <c r="A8" s="51" t="s">
        <v>11</v>
      </c>
      <c r="B8" s="49" t="s">
        <v>12</v>
      </c>
      <c r="C8" s="4">
        <v>7200</v>
      </c>
      <c r="D8" s="4"/>
      <c r="E8" s="4"/>
      <c r="F8" s="4">
        <f aca="true" t="shared" si="0" ref="F8:F10">SUM(C8:E8)</f>
        <v>7200</v>
      </c>
    </row>
    <row r="9" spans="1:6" ht="15" customHeight="1">
      <c r="A9" s="50" t="s">
        <v>13</v>
      </c>
      <c r="B9" s="49" t="s">
        <v>14</v>
      </c>
      <c r="C9" s="4">
        <v>1800</v>
      </c>
      <c r="D9" s="4"/>
      <c r="E9" s="4"/>
      <c r="F9" s="4">
        <f t="shared" si="0"/>
        <v>1800</v>
      </c>
    </row>
    <row r="10" spans="1:6" ht="15" customHeight="1">
      <c r="A10" s="50" t="s">
        <v>15</v>
      </c>
      <c r="B10" s="49" t="s">
        <v>16</v>
      </c>
      <c r="C10" s="4">
        <v>1004</v>
      </c>
      <c r="D10" s="4"/>
      <c r="E10" s="4"/>
      <c r="F10" s="4">
        <f t="shared" si="0"/>
        <v>1004</v>
      </c>
    </row>
    <row r="11" spans="1:6" ht="15">
      <c r="A11" s="50" t="s">
        <v>448</v>
      </c>
      <c r="B11" s="49" t="s">
        <v>17</v>
      </c>
      <c r="C11" s="4">
        <v>0</v>
      </c>
      <c r="D11" s="4"/>
      <c r="E11" s="4"/>
      <c r="F11" s="4">
        <f>SUM(C11:E11)</f>
        <v>0</v>
      </c>
    </row>
    <row r="12" spans="1:6" ht="15" customHeight="1">
      <c r="A12" s="9" t="s">
        <v>18</v>
      </c>
      <c r="B12" s="10" t="s">
        <v>19</v>
      </c>
      <c r="C12" s="8">
        <f>SUM(C6:C11)</f>
        <v>23798</v>
      </c>
      <c r="D12" s="8">
        <f>SUM(D6:D11)</f>
        <v>0</v>
      </c>
      <c r="E12" s="8">
        <f>SUM(E6:E11)</f>
        <v>0</v>
      </c>
      <c r="F12" s="8">
        <f>SUM(F6:F11)</f>
        <v>23798</v>
      </c>
    </row>
    <row r="13" spans="1:6" ht="15" customHeight="1">
      <c r="A13" s="50" t="s">
        <v>20</v>
      </c>
      <c r="B13" s="49" t="s">
        <v>21</v>
      </c>
      <c r="C13" s="4"/>
      <c r="D13" s="4"/>
      <c r="E13" s="4"/>
      <c r="F13" s="4"/>
    </row>
    <row r="14" spans="1:6" ht="15" customHeight="1">
      <c r="A14" s="50" t="s">
        <v>22</v>
      </c>
      <c r="B14" s="49" t="s">
        <v>23</v>
      </c>
      <c r="C14" s="4"/>
      <c r="D14" s="4"/>
      <c r="E14" s="4"/>
      <c r="F14" s="4"/>
    </row>
    <row r="15" spans="1:6" ht="15" customHeight="1">
      <c r="A15" s="50" t="s">
        <v>24</v>
      </c>
      <c r="B15" s="49" t="s">
        <v>25</v>
      </c>
      <c r="C15" s="4"/>
      <c r="D15" s="4"/>
      <c r="E15" s="4"/>
      <c r="F15" s="4"/>
    </row>
    <row r="16" spans="1:6" ht="15" customHeight="1">
      <c r="A16" s="50" t="s">
        <v>26</v>
      </c>
      <c r="B16" s="49" t="s">
        <v>27</v>
      </c>
      <c r="C16" s="4"/>
      <c r="D16" s="4"/>
      <c r="E16" s="4"/>
      <c r="F16" s="4"/>
    </row>
    <row r="17" spans="1:6" ht="15" customHeight="1">
      <c r="A17" s="50" t="s">
        <v>28</v>
      </c>
      <c r="B17" s="49" t="s">
        <v>29</v>
      </c>
      <c r="C17" s="4">
        <v>6835</v>
      </c>
      <c r="D17" s="4">
        <v>1110</v>
      </c>
      <c r="E17" s="4"/>
      <c r="F17" s="4">
        <f>SUM(C17:E17)</f>
        <v>7945</v>
      </c>
    </row>
    <row r="18" spans="1:6" ht="15" customHeight="1">
      <c r="A18" s="9" t="s">
        <v>30</v>
      </c>
      <c r="B18" s="10" t="s">
        <v>31</v>
      </c>
      <c r="C18" s="8">
        <f>SUM(C12+C13+C14+C15+C16+C17)</f>
        <v>30633</v>
      </c>
      <c r="D18" s="8">
        <f>SUM(D12+D13+D14+D15+D16+D17)</f>
        <v>1110</v>
      </c>
      <c r="E18" s="8">
        <f>SUM(E12+E13+E14+E15+E16+E17)</f>
        <v>0</v>
      </c>
      <c r="F18" s="8">
        <f>SUM(F12+F13+F14+F15+F16+F17)</f>
        <v>31743</v>
      </c>
    </row>
    <row r="19" spans="1:6" ht="15" customHeight="1">
      <c r="A19" s="50" t="s">
        <v>32</v>
      </c>
      <c r="B19" s="49" t="s">
        <v>33</v>
      </c>
      <c r="C19" s="4"/>
      <c r="D19" s="4"/>
      <c r="E19" s="4"/>
      <c r="F19" s="4"/>
    </row>
    <row r="20" spans="1:6" ht="15" customHeight="1">
      <c r="A20" s="50" t="s">
        <v>34</v>
      </c>
      <c r="B20" s="49" t="s">
        <v>35</v>
      </c>
      <c r="C20" s="4"/>
      <c r="D20" s="4"/>
      <c r="E20" s="4"/>
      <c r="F20" s="4"/>
    </row>
    <row r="21" spans="1:6" ht="15" customHeight="1">
      <c r="A21" s="50" t="s">
        <v>36</v>
      </c>
      <c r="B21" s="49" t="s">
        <v>37</v>
      </c>
      <c r="C21" s="4"/>
      <c r="D21" s="4"/>
      <c r="E21" s="4"/>
      <c r="F21" s="4"/>
    </row>
    <row r="22" spans="1:6" ht="15" customHeight="1">
      <c r="A22" s="50" t="s">
        <v>38</v>
      </c>
      <c r="B22" s="49" t="s">
        <v>39</v>
      </c>
      <c r="C22" s="4"/>
      <c r="D22" s="4"/>
      <c r="E22" s="4"/>
      <c r="F22" s="4"/>
    </row>
    <row r="23" spans="1:6" ht="15" customHeight="1">
      <c r="A23" s="50" t="s">
        <v>40</v>
      </c>
      <c r="B23" s="49" t="s">
        <v>41</v>
      </c>
      <c r="C23" s="4"/>
      <c r="D23" s="4">
        <v>140453</v>
      </c>
      <c r="E23" s="4"/>
      <c r="F23" s="4">
        <f>SUM(C23:E23)</f>
        <v>140453</v>
      </c>
    </row>
    <row r="24" spans="1:6" ht="15" customHeight="1">
      <c r="A24" s="9" t="s">
        <v>42</v>
      </c>
      <c r="B24" s="10" t="s">
        <v>43</v>
      </c>
      <c r="C24" s="8"/>
      <c r="D24" s="8">
        <f>SUM(D19:D23)</f>
        <v>140453</v>
      </c>
      <c r="E24" s="8">
        <f aca="true" t="shared" si="1" ref="E24:F24">SUM(E19:E23)</f>
        <v>0</v>
      </c>
      <c r="F24" s="8">
        <f t="shared" si="1"/>
        <v>140453</v>
      </c>
    </row>
    <row r="25" spans="1:6" ht="15" customHeight="1">
      <c r="A25" s="50" t="s">
        <v>44</v>
      </c>
      <c r="B25" s="49" t="s">
        <v>45</v>
      </c>
      <c r="C25" s="4"/>
      <c r="D25" s="4"/>
      <c r="E25" s="4"/>
      <c r="F25" s="4"/>
    </row>
    <row r="26" spans="1:6" ht="15" customHeight="1">
      <c r="A26" s="50" t="s">
        <v>46</v>
      </c>
      <c r="B26" s="49" t="s">
        <v>47</v>
      </c>
      <c r="C26" s="4"/>
      <c r="D26" s="4"/>
      <c r="E26" s="4"/>
      <c r="F26" s="4"/>
    </row>
    <row r="27" spans="1:6" ht="15" customHeight="1">
      <c r="A27" s="9" t="s">
        <v>48</v>
      </c>
      <c r="B27" s="10" t="s">
        <v>49</v>
      </c>
      <c r="C27" s="4"/>
      <c r="D27" s="4"/>
      <c r="E27" s="4"/>
      <c r="F27" s="4"/>
    </row>
    <row r="28" spans="1:6" ht="15" customHeight="1">
      <c r="A28" s="50" t="s">
        <v>50</v>
      </c>
      <c r="B28" s="49" t="s">
        <v>51</v>
      </c>
      <c r="C28" s="4"/>
      <c r="D28" s="4"/>
      <c r="E28" s="4"/>
      <c r="F28" s="4"/>
    </row>
    <row r="29" spans="1:6" ht="15" customHeight="1">
      <c r="A29" s="50" t="s">
        <v>52</v>
      </c>
      <c r="B29" s="49" t="s">
        <v>53</v>
      </c>
      <c r="C29" s="4"/>
      <c r="D29" s="4"/>
      <c r="E29" s="4"/>
      <c r="F29" s="4"/>
    </row>
    <row r="30" spans="1:6" ht="15" customHeight="1">
      <c r="A30" s="9" t="s">
        <v>54</v>
      </c>
      <c r="B30" s="10" t="s">
        <v>55</v>
      </c>
      <c r="C30" s="8"/>
      <c r="D30" s="8"/>
      <c r="E30" s="8"/>
      <c r="F30" s="8"/>
    </row>
    <row r="31" spans="1:6" ht="15" customHeight="1">
      <c r="A31" s="50" t="s">
        <v>56</v>
      </c>
      <c r="B31" s="49" t="s">
        <v>57</v>
      </c>
      <c r="C31" s="4"/>
      <c r="D31" s="4">
        <v>400</v>
      </c>
      <c r="E31" s="4"/>
      <c r="F31" s="4">
        <f aca="true" t="shared" si="2" ref="F31:F35">SUM(D31:E31)</f>
        <v>400</v>
      </c>
    </row>
    <row r="32" spans="1:6" ht="15" customHeight="1">
      <c r="A32" s="50" t="s">
        <v>58</v>
      </c>
      <c r="B32" s="49" t="s">
        <v>59</v>
      </c>
      <c r="C32" s="4"/>
      <c r="D32" s="4">
        <v>1450</v>
      </c>
      <c r="E32" s="4"/>
      <c r="F32" s="4">
        <f t="shared" si="2"/>
        <v>1450</v>
      </c>
    </row>
    <row r="33" spans="1:6" ht="15" customHeight="1">
      <c r="A33" s="9" t="s">
        <v>60</v>
      </c>
      <c r="B33" s="49" t="s">
        <v>61</v>
      </c>
      <c r="C33" s="4"/>
      <c r="D33" s="4">
        <v>7850</v>
      </c>
      <c r="E33" s="4"/>
      <c r="F33" s="4">
        <f t="shared" si="2"/>
        <v>7850</v>
      </c>
    </row>
    <row r="34" spans="1:6" ht="15" customHeight="1">
      <c r="A34" s="9" t="s">
        <v>62</v>
      </c>
      <c r="B34" s="49" t="s">
        <v>63</v>
      </c>
      <c r="C34" s="4"/>
      <c r="D34" s="4">
        <v>1500</v>
      </c>
      <c r="E34" s="4"/>
      <c r="F34" s="4">
        <f t="shared" si="2"/>
        <v>1500</v>
      </c>
    </row>
    <row r="35" spans="1:6" ht="15" customHeight="1">
      <c r="A35" s="50" t="s">
        <v>64</v>
      </c>
      <c r="B35" s="49" t="s">
        <v>65</v>
      </c>
      <c r="C35" s="4"/>
      <c r="D35" s="4">
        <v>0</v>
      </c>
      <c r="E35" s="4"/>
      <c r="F35" s="4">
        <f t="shared" si="2"/>
        <v>0</v>
      </c>
    </row>
    <row r="36" spans="1:6" ht="15" customHeight="1">
      <c r="A36" s="9" t="s">
        <v>66</v>
      </c>
      <c r="B36" s="10" t="s">
        <v>67</v>
      </c>
      <c r="C36" s="4"/>
      <c r="D36" s="4">
        <f>SUM(D31:D35)</f>
        <v>11200</v>
      </c>
      <c r="E36" s="4">
        <f aca="true" t="shared" si="3" ref="E36:F36">SUM(E31:E35)</f>
        <v>0</v>
      </c>
      <c r="F36" s="4">
        <f t="shared" si="3"/>
        <v>11200</v>
      </c>
    </row>
    <row r="37" spans="1:6" ht="15" customHeight="1">
      <c r="A37" s="50" t="s">
        <v>68</v>
      </c>
      <c r="B37" s="49" t="s">
        <v>69</v>
      </c>
      <c r="C37" s="4"/>
      <c r="D37" s="4">
        <v>50</v>
      </c>
      <c r="E37" s="4"/>
      <c r="F37" s="4">
        <f>SUM(C37:E37)</f>
        <v>50</v>
      </c>
    </row>
    <row r="38" spans="1:6" ht="15" customHeight="1">
      <c r="A38" s="9" t="s">
        <v>70</v>
      </c>
      <c r="B38" s="10" t="s">
        <v>71</v>
      </c>
      <c r="C38" s="8">
        <f>SUM(C27+C28+C29+C30+C36+C37)</f>
        <v>0</v>
      </c>
      <c r="D38" s="8">
        <f>SUM(D27+D28+D29+D30+D36+D37)</f>
        <v>11250</v>
      </c>
      <c r="E38" s="8">
        <f aca="true" t="shared" si="4" ref="E38:F38">SUM(E27+E28+E29+E30+E36+E37)</f>
        <v>0</v>
      </c>
      <c r="F38" s="8">
        <f t="shared" si="4"/>
        <v>11250</v>
      </c>
    </row>
    <row r="39" spans="1:6" ht="15" customHeight="1">
      <c r="A39" s="52" t="s">
        <v>72</v>
      </c>
      <c r="B39" s="49" t="s">
        <v>73</v>
      </c>
      <c r="C39" s="4"/>
      <c r="D39" s="4"/>
      <c r="E39" s="4"/>
      <c r="F39" s="4"/>
    </row>
    <row r="40" spans="1:6" ht="15" customHeight="1">
      <c r="A40" s="52" t="s">
        <v>456</v>
      </c>
      <c r="B40" s="49" t="s">
        <v>74</v>
      </c>
      <c r="C40" s="4">
        <v>100</v>
      </c>
      <c r="D40" s="4"/>
      <c r="E40" s="4"/>
      <c r="F40" s="4">
        <f>SUM(C40:E40)</f>
        <v>100</v>
      </c>
    </row>
    <row r="41" spans="1:6" ht="15" customHeight="1">
      <c r="A41" s="52" t="s">
        <v>457</v>
      </c>
      <c r="B41" s="49" t="s">
        <v>75</v>
      </c>
      <c r="C41" s="4">
        <v>1000</v>
      </c>
      <c r="D41" s="4"/>
      <c r="E41" s="4"/>
      <c r="F41" s="4">
        <f>SUM(C41:E41)</f>
        <v>1000</v>
      </c>
    </row>
    <row r="42" spans="1:6" ht="15" customHeight="1">
      <c r="A42" s="52" t="s">
        <v>76</v>
      </c>
      <c r="B42" s="49" t="s">
        <v>77</v>
      </c>
      <c r="C42" s="4">
        <v>1947</v>
      </c>
      <c r="D42" s="4"/>
      <c r="E42" s="4"/>
      <c r="F42" s="4">
        <f aca="true" t="shared" si="5" ref="F42:F46">SUM(C42:E42)</f>
        <v>1947</v>
      </c>
    </row>
    <row r="43" spans="1:6" ht="15" customHeight="1">
      <c r="A43" s="52" t="s">
        <v>78</v>
      </c>
      <c r="B43" s="49" t="s">
        <v>79</v>
      </c>
      <c r="C43" s="4">
        <v>900</v>
      </c>
      <c r="D43" s="4"/>
      <c r="E43" s="4"/>
      <c r="F43" s="4">
        <f t="shared" si="5"/>
        <v>900</v>
      </c>
    </row>
    <row r="44" spans="1:6" ht="15" customHeight="1">
      <c r="A44" s="52" t="s">
        <v>80</v>
      </c>
      <c r="B44" s="49" t="s">
        <v>81</v>
      </c>
      <c r="C44" s="4"/>
      <c r="D44" s="4"/>
      <c r="E44" s="4"/>
      <c r="F44" s="4">
        <f t="shared" si="5"/>
        <v>0</v>
      </c>
    </row>
    <row r="45" spans="1:6" ht="15" customHeight="1">
      <c r="A45" s="52" t="s">
        <v>82</v>
      </c>
      <c r="B45" s="49" t="s">
        <v>83</v>
      </c>
      <c r="C45" s="4"/>
      <c r="D45" s="4"/>
      <c r="E45" s="4"/>
      <c r="F45" s="4"/>
    </row>
    <row r="46" spans="1:6" ht="15" customHeight="1">
      <c r="A46" s="52" t="s">
        <v>84</v>
      </c>
      <c r="B46" s="49" t="s">
        <v>85</v>
      </c>
      <c r="C46" s="4"/>
      <c r="D46" s="4"/>
      <c r="E46" s="4"/>
      <c r="F46" s="4">
        <f t="shared" si="5"/>
        <v>0</v>
      </c>
    </row>
    <row r="47" spans="1:6" ht="15" customHeight="1">
      <c r="A47" s="52" t="s">
        <v>86</v>
      </c>
      <c r="B47" s="49" t="s">
        <v>87</v>
      </c>
      <c r="C47" s="4"/>
      <c r="D47" s="4"/>
      <c r="E47" s="4"/>
      <c r="F47" s="4"/>
    </row>
    <row r="48" spans="1:6" ht="15" customHeight="1">
      <c r="A48" s="52" t="s">
        <v>88</v>
      </c>
      <c r="B48" s="49" t="s">
        <v>89</v>
      </c>
      <c r="C48" s="4"/>
      <c r="D48" s="4"/>
      <c r="E48" s="4"/>
      <c r="F48" s="4">
        <f>SUM(C48:E48)</f>
        <v>0</v>
      </c>
    </row>
    <row r="49" spans="1:6" ht="15" customHeight="1">
      <c r="A49" s="12" t="s">
        <v>90</v>
      </c>
      <c r="B49" s="10" t="s">
        <v>91</v>
      </c>
      <c r="C49" s="8">
        <f>SUM(C39:C48)</f>
        <v>3947</v>
      </c>
      <c r="D49" s="8">
        <f>SUM(D39:D48)</f>
        <v>0</v>
      </c>
      <c r="E49" s="4">
        <f>SUM(E39:E48)</f>
        <v>0</v>
      </c>
      <c r="F49" s="8">
        <f>SUM(F39:F48)</f>
        <v>3947</v>
      </c>
    </row>
    <row r="50" spans="1:6" ht="15" customHeight="1" hidden="1">
      <c r="A50" s="52" t="s">
        <v>92</v>
      </c>
      <c r="B50" s="49" t="s">
        <v>93</v>
      </c>
      <c r="C50" s="4"/>
      <c r="D50" s="4"/>
      <c r="E50" s="4"/>
      <c r="F50" s="4"/>
    </row>
    <row r="51" spans="1:6" ht="15" customHeight="1" hidden="1">
      <c r="A51" s="52" t="s">
        <v>94</v>
      </c>
      <c r="B51" s="49" t="s">
        <v>95</v>
      </c>
      <c r="C51" s="4"/>
      <c r="D51" s="4"/>
      <c r="E51" s="4"/>
      <c r="F51" s="4"/>
    </row>
    <row r="52" spans="1:6" ht="15" customHeight="1" hidden="1">
      <c r="A52" s="52" t="s">
        <v>96</v>
      </c>
      <c r="B52" s="49" t="s">
        <v>97</v>
      </c>
      <c r="C52" s="4"/>
      <c r="D52" s="4"/>
      <c r="E52" s="4"/>
      <c r="F52" s="4"/>
    </row>
    <row r="53" spans="1:6" ht="15" customHeight="1" hidden="1">
      <c r="A53" s="52" t="s">
        <v>98</v>
      </c>
      <c r="B53" s="49" t="s">
        <v>99</v>
      </c>
      <c r="C53" s="4"/>
      <c r="D53" s="4"/>
      <c r="E53" s="4"/>
      <c r="F53" s="4"/>
    </row>
    <row r="54" spans="1:6" ht="15" customHeight="1" hidden="1">
      <c r="A54" s="52" t="s">
        <v>100</v>
      </c>
      <c r="B54" s="49" t="s">
        <v>101</v>
      </c>
      <c r="C54" s="4"/>
      <c r="D54" s="4"/>
      <c r="E54" s="4"/>
      <c r="F54" s="4"/>
    </row>
    <row r="55" spans="1:6" ht="15" customHeight="1">
      <c r="A55" s="9" t="s">
        <v>102</v>
      </c>
      <c r="B55" s="10" t="s">
        <v>103</v>
      </c>
      <c r="C55" s="8"/>
      <c r="D55" s="4"/>
      <c r="E55" s="4"/>
      <c r="F55" s="8">
        <f>SUM(D55:E55)</f>
        <v>0</v>
      </c>
    </row>
    <row r="56" spans="1:6" ht="15" customHeight="1" hidden="1">
      <c r="A56" s="52" t="s">
        <v>104</v>
      </c>
      <c r="B56" s="49" t="s">
        <v>105</v>
      </c>
      <c r="C56" s="4"/>
      <c r="D56" s="4"/>
      <c r="E56" s="4"/>
      <c r="F56" s="4"/>
    </row>
    <row r="57" spans="1:6" ht="15" customHeight="1" hidden="1">
      <c r="A57" s="50" t="s">
        <v>106</v>
      </c>
      <c r="B57" s="49" t="s">
        <v>107</v>
      </c>
      <c r="C57" s="4"/>
      <c r="D57" s="4"/>
      <c r="E57" s="4"/>
      <c r="F57" s="4"/>
    </row>
    <row r="58" spans="1:6" ht="15" customHeight="1" hidden="1">
      <c r="A58" s="52" t="s">
        <v>108</v>
      </c>
      <c r="B58" s="49" t="s">
        <v>109</v>
      </c>
      <c r="C58" s="4"/>
      <c r="D58" s="4"/>
      <c r="E58" s="4"/>
      <c r="F58" s="4"/>
    </row>
    <row r="59" spans="1:6" ht="15" customHeight="1">
      <c r="A59" s="9" t="s">
        <v>110</v>
      </c>
      <c r="B59" s="10" t="s">
        <v>111</v>
      </c>
      <c r="C59" s="4"/>
      <c r="D59" s="4"/>
      <c r="E59" s="4"/>
      <c r="F59" s="4"/>
    </row>
    <row r="60" spans="1:6" ht="15" customHeight="1" hidden="1">
      <c r="A60" s="52" t="s">
        <v>112</v>
      </c>
      <c r="B60" s="49" t="s">
        <v>113</v>
      </c>
      <c r="C60" s="4"/>
      <c r="D60" s="4"/>
      <c r="E60" s="4"/>
      <c r="F60" s="4"/>
    </row>
    <row r="61" spans="1:6" ht="15" customHeight="1" hidden="1">
      <c r="A61" s="50" t="s">
        <v>114</v>
      </c>
      <c r="B61" s="49" t="s">
        <v>115</v>
      </c>
      <c r="C61" s="4"/>
      <c r="D61" s="4"/>
      <c r="E61" s="4"/>
      <c r="F61" s="4"/>
    </row>
    <row r="62" spans="1:6" ht="15" customHeight="1" hidden="1">
      <c r="A62" s="52" t="s">
        <v>116</v>
      </c>
      <c r="B62" s="49" t="s">
        <v>117</v>
      </c>
      <c r="C62" s="4"/>
      <c r="D62" s="4"/>
      <c r="E62" s="4"/>
      <c r="F62" s="4"/>
    </row>
    <row r="63" spans="1:6" ht="15" customHeight="1">
      <c r="A63" s="9" t="s">
        <v>118</v>
      </c>
      <c r="B63" s="10" t="s">
        <v>119</v>
      </c>
      <c r="C63" s="4"/>
      <c r="D63" s="4">
        <v>20</v>
      </c>
      <c r="E63" s="4"/>
      <c r="F63" s="4">
        <f>SUM(C63:E63)</f>
        <v>20</v>
      </c>
    </row>
    <row r="64" spans="1:6" ht="15">
      <c r="A64" s="12" t="s">
        <v>120</v>
      </c>
      <c r="B64" s="10" t="s">
        <v>121</v>
      </c>
      <c r="C64" s="8">
        <f>SUM(C18+C24+C38+C49+C55+C59+C63)</f>
        <v>34580</v>
      </c>
      <c r="D64" s="8">
        <f>SUM(D18+D24+D38+D49+D55+D59+D63)</f>
        <v>152833</v>
      </c>
      <c r="E64" s="8">
        <f aca="true" t="shared" si="6" ref="E64">SUM(E18+E24+E38+E49+E55+E59+E63)</f>
        <v>0</v>
      </c>
      <c r="F64" s="8">
        <f>SUM(F18+F24+F38+F49+F55+F59+F63)</f>
        <v>187413</v>
      </c>
    </row>
    <row r="65" spans="1:6" ht="15">
      <c r="A65" s="53" t="s">
        <v>122</v>
      </c>
      <c r="B65" s="10"/>
      <c r="C65" s="4">
        <v>-9685</v>
      </c>
      <c r="D65" s="4">
        <v>4371</v>
      </c>
      <c r="E65" s="4"/>
      <c r="F65" s="4">
        <f>SUM(C65:E65)</f>
        <v>-5314</v>
      </c>
    </row>
    <row r="66" spans="1:6" ht="15">
      <c r="A66" s="53" t="s">
        <v>123</v>
      </c>
      <c r="B66" s="10"/>
      <c r="C66" s="4"/>
      <c r="D66" s="4">
        <v>-16835</v>
      </c>
      <c r="E66" s="4"/>
      <c r="F66" s="4">
        <f>SUM(C66:E66)</f>
        <v>-16835</v>
      </c>
    </row>
    <row r="67" spans="1:6" ht="15" hidden="1">
      <c r="A67" s="54" t="s">
        <v>124</v>
      </c>
      <c r="B67" s="50" t="s">
        <v>125</v>
      </c>
      <c r="C67" s="4"/>
      <c r="D67" s="4"/>
      <c r="E67" s="4"/>
      <c r="F67" s="4"/>
    </row>
    <row r="68" spans="1:6" ht="15" hidden="1">
      <c r="A68" s="52" t="s">
        <v>126</v>
      </c>
      <c r="B68" s="50" t="s">
        <v>127</v>
      </c>
      <c r="C68" s="4"/>
      <c r="D68" s="4"/>
      <c r="E68" s="4"/>
      <c r="F68" s="4"/>
    </row>
    <row r="69" spans="1:6" ht="15" hidden="1">
      <c r="A69" s="54" t="s">
        <v>128</v>
      </c>
      <c r="B69" s="50" t="s">
        <v>129</v>
      </c>
      <c r="C69" s="4"/>
      <c r="D69" s="4"/>
      <c r="E69" s="4"/>
      <c r="F69" s="4"/>
    </row>
    <row r="70" spans="1:6" ht="15">
      <c r="A70" s="12" t="s">
        <v>130</v>
      </c>
      <c r="B70" s="9" t="s">
        <v>131</v>
      </c>
      <c r="C70" s="4"/>
      <c r="D70" s="4">
        <v>8000</v>
      </c>
      <c r="E70" s="4"/>
      <c r="F70" s="4">
        <f>SUM(C70:E70)</f>
        <v>8000</v>
      </c>
    </row>
    <row r="71" spans="1:6" ht="15" hidden="1">
      <c r="A71" s="52" t="s">
        <v>132</v>
      </c>
      <c r="B71" s="50" t="s">
        <v>133</v>
      </c>
      <c r="C71" s="4"/>
      <c r="D71" s="4"/>
      <c r="E71" s="4"/>
      <c r="F71" s="4"/>
    </row>
    <row r="72" spans="1:6" ht="15" hidden="1">
      <c r="A72" s="54" t="s">
        <v>134</v>
      </c>
      <c r="B72" s="50" t="s">
        <v>135</v>
      </c>
      <c r="C72" s="4"/>
      <c r="D72" s="4"/>
      <c r="E72" s="4"/>
      <c r="F72" s="4"/>
    </row>
    <row r="73" spans="1:6" ht="15" hidden="1">
      <c r="A73" s="52" t="s">
        <v>136</v>
      </c>
      <c r="B73" s="50" t="s">
        <v>137</v>
      </c>
      <c r="C73" s="4"/>
      <c r="D73" s="4"/>
      <c r="E73" s="4"/>
      <c r="F73" s="4"/>
    </row>
    <row r="74" spans="1:6" ht="15" hidden="1">
      <c r="A74" s="54" t="s">
        <v>138</v>
      </c>
      <c r="B74" s="50" t="s">
        <v>139</v>
      </c>
      <c r="C74" s="4"/>
      <c r="D74" s="4"/>
      <c r="E74" s="4"/>
      <c r="F74" s="4"/>
    </row>
    <row r="75" spans="1:6" ht="15">
      <c r="A75" s="24" t="s">
        <v>140</v>
      </c>
      <c r="B75" s="9" t="s">
        <v>141</v>
      </c>
      <c r="C75" s="4"/>
      <c r="D75" s="4"/>
      <c r="E75" s="4"/>
      <c r="F75" s="4"/>
    </row>
    <row r="76" spans="1:6" ht="15">
      <c r="A76" s="50" t="s">
        <v>142</v>
      </c>
      <c r="B76" s="50" t="s">
        <v>143</v>
      </c>
      <c r="C76" s="4"/>
      <c r="D76" s="4"/>
      <c r="E76" s="4"/>
      <c r="F76" s="4"/>
    </row>
    <row r="77" spans="1:6" ht="30">
      <c r="A77" s="50" t="s">
        <v>144</v>
      </c>
      <c r="B77" s="50" t="s">
        <v>143</v>
      </c>
      <c r="C77" s="4"/>
      <c r="D77" s="4">
        <v>17889</v>
      </c>
      <c r="E77" s="4"/>
      <c r="F77" s="4">
        <f>SUM(C77:E77)</f>
        <v>17889</v>
      </c>
    </row>
    <row r="78" spans="1:6" ht="15">
      <c r="A78" s="50" t="s">
        <v>145</v>
      </c>
      <c r="B78" s="50" t="s">
        <v>146</v>
      </c>
      <c r="C78" s="4"/>
      <c r="D78" s="4"/>
      <c r="E78" s="4"/>
      <c r="F78" s="4"/>
    </row>
    <row r="79" spans="1:6" ht="30">
      <c r="A79" s="50" t="s">
        <v>147</v>
      </c>
      <c r="B79" s="50" t="s">
        <v>146</v>
      </c>
      <c r="C79" s="4"/>
      <c r="D79" s="4"/>
      <c r="E79" s="4"/>
      <c r="F79" s="4"/>
    </row>
    <row r="80" spans="1:6" ht="15">
      <c r="A80" s="9" t="s">
        <v>148</v>
      </c>
      <c r="B80" s="9" t="s">
        <v>149</v>
      </c>
      <c r="C80" s="8"/>
      <c r="D80" s="8">
        <v>17889</v>
      </c>
      <c r="E80" s="4"/>
      <c r="F80" s="8">
        <f>SUM(C80:E80)</f>
        <v>17889</v>
      </c>
    </row>
    <row r="81" spans="1:6" ht="15">
      <c r="A81" s="54" t="s">
        <v>150</v>
      </c>
      <c r="B81" s="50" t="s">
        <v>151</v>
      </c>
      <c r="C81" s="4"/>
      <c r="D81" s="4" t="s">
        <v>152</v>
      </c>
      <c r="E81" s="4"/>
      <c r="F81" s="4">
        <f aca="true" t="shared" si="7" ref="F81:F92">SUM(C81:E81)</f>
        <v>0</v>
      </c>
    </row>
    <row r="82" spans="1:6" ht="15">
      <c r="A82" s="54" t="s">
        <v>153</v>
      </c>
      <c r="B82" s="50" t="s">
        <v>154</v>
      </c>
      <c r="C82" s="4"/>
      <c r="D82" s="4"/>
      <c r="E82" s="4"/>
      <c r="F82" s="4">
        <f t="shared" si="7"/>
        <v>0</v>
      </c>
    </row>
    <row r="83" spans="1:6" ht="15">
      <c r="A83" s="54" t="s">
        <v>155</v>
      </c>
      <c r="B83" s="50" t="s">
        <v>156</v>
      </c>
      <c r="C83" s="4"/>
      <c r="D83" s="4"/>
      <c r="E83" s="4"/>
      <c r="F83" s="4">
        <f t="shared" si="7"/>
        <v>0</v>
      </c>
    </row>
    <row r="84" spans="1:6" ht="15">
      <c r="A84" s="54" t="s">
        <v>157</v>
      </c>
      <c r="B84" s="50" t="s">
        <v>158</v>
      </c>
      <c r="C84" s="4"/>
      <c r="D84" s="4"/>
      <c r="E84" s="4"/>
      <c r="F84" s="4">
        <f t="shared" si="7"/>
        <v>0</v>
      </c>
    </row>
    <row r="85" spans="1:6" ht="15">
      <c r="A85" s="52" t="s">
        <v>159</v>
      </c>
      <c r="B85" s="50" t="s">
        <v>160</v>
      </c>
      <c r="C85" s="4"/>
      <c r="D85" s="4"/>
      <c r="E85" s="4"/>
      <c r="F85" s="4">
        <f t="shared" si="7"/>
        <v>0</v>
      </c>
    </row>
    <row r="86" spans="1:6" ht="15">
      <c r="A86" s="12" t="s">
        <v>161</v>
      </c>
      <c r="B86" s="9" t="s">
        <v>162</v>
      </c>
      <c r="C86" s="4">
        <f>SUM(C81:C85)</f>
        <v>0</v>
      </c>
      <c r="D86" s="4"/>
      <c r="E86" s="4"/>
      <c r="F86" s="4">
        <f t="shared" si="7"/>
        <v>0</v>
      </c>
    </row>
    <row r="87" spans="1:6" ht="15" hidden="1">
      <c r="A87" s="52" t="s">
        <v>163</v>
      </c>
      <c r="B87" s="50" t="s">
        <v>164</v>
      </c>
      <c r="C87" s="4"/>
      <c r="D87" s="4"/>
      <c r="E87" s="4"/>
      <c r="F87" s="4">
        <f t="shared" si="7"/>
        <v>0</v>
      </c>
    </row>
    <row r="88" spans="1:6" ht="15" hidden="1">
      <c r="A88" s="52" t="s">
        <v>165</v>
      </c>
      <c r="B88" s="50" t="s">
        <v>166</v>
      </c>
      <c r="C88" s="4"/>
      <c r="D88" s="4"/>
      <c r="E88" s="4"/>
      <c r="F88" s="4">
        <f t="shared" si="7"/>
        <v>0</v>
      </c>
    </row>
    <row r="89" spans="1:6" ht="15" hidden="1">
      <c r="A89" s="54" t="s">
        <v>167</v>
      </c>
      <c r="B89" s="50" t="s">
        <v>168</v>
      </c>
      <c r="C89" s="4"/>
      <c r="D89" s="4"/>
      <c r="E89" s="4"/>
      <c r="F89" s="4">
        <f t="shared" si="7"/>
        <v>0</v>
      </c>
    </row>
    <row r="90" spans="1:6" ht="15" hidden="1">
      <c r="A90" s="54" t="s">
        <v>169</v>
      </c>
      <c r="B90" s="50" t="s">
        <v>170</v>
      </c>
      <c r="C90" s="4"/>
      <c r="D90" s="4"/>
      <c r="E90" s="4"/>
      <c r="F90" s="4">
        <f t="shared" si="7"/>
        <v>0</v>
      </c>
    </row>
    <row r="91" spans="1:6" ht="15">
      <c r="A91" s="24" t="s">
        <v>171</v>
      </c>
      <c r="B91" s="9" t="s">
        <v>172</v>
      </c>
      <c r="C91" s="4"/>
      <c r="D91" s="4"/>
      <c r="E91" s="4"/>
      <c r="F91" s="4">
        <f t="shared" si="7"/>
        <v>0</v>
      </c>
    </row>
    <row r="92" spans="1:6" ht="15">
      <c r="A92" s="12" t="s">
        <v>173</v>
      </c>
      <c r="B92" s="9" t="s">
        <v>174</v>
      </c>
      <c r="C92" s="4"/>
      <c r="D92" s="4"/>
      <c r="E92" s="4"/>
      <c r="F92" s="4">
        <f t="shared" si="7"/>
        <v>0</v>
      </c>
    </row>
    <row r="93" spans="1:6" ht="15">
      <c r="A93" s="24" t="s">
        <v>175</v>
      </c>
      <c r="B93" s="9" t="s">
        <v>176</v>
      </c>
      <c r="C93" s="8">
        <f>SUM(C70+C75+C80+C86)</f>
        <v>0</v>
      </c>
      <c r="D93" s="8">
        <f>SUM(D70+D75+D80+D86)</f>
        <v>25889</v>
      </c>
      <c r="E93" s="8">
        <f>SUM(E70+E75+E80+E86)</f>
        <v>0</v>
      </c>
      <c r="F93" s="8">
        <f>SUM(F70+F75+F80+F86)</f>
        <v>25889</v>
      </c>
    </row>
    <row r="94" spans="1:6" ht="15">
      <c r="A94" s="53" t="s">
        <v>177</v>
      </c>
      <c r="B94" s="55"/>
      <c r="C94" s="8">
        <f>SUM(C64+C93)</f>
        <v>34580</v>
      </c>
      <c r="D94" s="8">
        <f>SUM(D64+D93)</f>
        <v>178722</v>
      </c>
      <c r="E94" s="8">
        <f>SUM(E64+E93)</f>
        <v>0</v>
      </c>
      <c r="F94" s="8">
        <f>F64+F93</f>
        <v>213302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&amp;R1. melléklet a ../2020.(II...) önkormányzati rendelethez
1. melléklet az 1/2019.(II.20.)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C430-0918-4C62-B0B8-5D3B8901870A}">
  <dimension ref="A1:W157"/>
  <sheetViews>
    <sheetView workbookViewId="0" topLeftCell="A67">
      <selection activeCell="D79" sqref="D79"/>
    </sheetView>
  </sheetViews>
  <sheetFormatPr defaultColWidth="9.140625" defaultRowHeight="15"/>
  <cols>
    <col min="1" max="1" width="76.00390625" style="0" customWidth="1"/>
    <col min="2" max="2" width="8.421875" style="0" customWidth="1"/>
    <col min="3" max="3" width="14.28125" style="0" customWidth="1"/>
    <col min="4" max="4" width="16.8515625" style="0" bestFit="1" customWidth="1"/>
    <col min="5" max="5" width="12.421875" style="0" bestFit="1" customWidth="1"/>
    <col min="6" max="6" width="15.28125" style="0" bestFit="1" customWidth="1"/>
  </cols>
  <sheetData>
    <row r="1" spans="1:6" ht="21" customHeight="1">
      <c r="A1" s="128" t="s">
        <v>452</v>
      </c>
      <c r="B1" s="126"/>
      <c r="C1" s="126"/>
      <c r="D1" s="126"/>
      <c r="E1" s="126"/>
      <c r="F1" s="132"/>
    </row>
    <row r="2" spans="1:6" ht="18.75" customHeight="1">
      <c r="A2" s="131" t="s">
        <v>178</v>
      </c>
      <c r="B2" s="126"/>
      <c r="C2" s="126"/>
      <c r="D2" s="126"/>
      <c r="E2" s="126"/>
      <c r="F2" s="132"/>
    </row>
    <row r="3" spans="1:6" ht="18.75" customHeight="1">
      <c r="A3" s="56"/>
      <c r="B3" s="57"/>
      <c r="C3" s="57"/>
      <c r="D3" s="57"/>
      <c r="E3" s="57"/>
      <c r="F3" s="58"/>
    </row>
    <row r="4" ht="15">
      <c r="A4" s="44"/>
    </row>
    <row r="5" spans="1:4" ht="15">
      <c r="A5" s="15" t="s">
        <v>179</v>
      </c>
      <c r="D5" t="s">
        <v>180</v>
      </c>
    </row>
    <row r="6" spans="1:6" ht="86.45" customHeight="1">
      <c r="A6" s="45" t="s">
        <v>1</v>
      </c>
      <c r="B6" s="46" t="s">
        <v>181</v>
      </c>
      <c r="C6" s="47" t="s">
        <v>3</v>
      </c>
      <c r="D6" s="47" t="s">
        <v>4</v>
      </c>
      <c r="E6" s="47" t="s">
        <v>5</v>
      </c>
      <c r="F6" s="47" t="s">
        <v>6</v>
      </c>
    </row>
    <row r="7" spans="1:6" ht="15">
      <c r="A7" s="59" t="s">
        <v>182</v>
      </c>
      <c r="B7" s="59" t="s">
        <v>183</v>
      </c>
      <c r="C7" s="16">
        <v>10220</v>
      </c>
      <c r="D7" s="16">
        <v>1019</v>
      </c>
      <c r="E7" s="16"/>
      <c r="F7" s="17">
        <f>SUM(C7:E7)</f>
        <v>11239</v>
      </c>
    </row>
    <row r="8" spans="1:6" ht="15" hidden="1">
      <c r="A8" s="59" t="s">
        <v>184</v>
      </c>
      <c r="B8" s="60" t="s">
        <v>185</v>
      </c>
      <c r="C8" s="16"/>
      <c r="D8" s="16"/>
      <c r="E8" s="16"/>
      <c r="F8" s="17">
        <f aca="true" t="shared" si="0" ref="F8:F27">SUM(C8:E8)</f>
        <v>0</v>
      </c>
    </row>
    <row r="9" spans="1:6" ht="15" hidden="1">
      <c r="A9" s="59" t="s">
        <v>186</v>
      </c>
      <c r="B9" s="60" t="s">
        <v>187</v>
      </c>
      <c r="C9" s="16"/>
      <c r="D9" s="16"/>
      <c r="E9" s="16"/>
      <c r="F9" s="17">
        <f t="shared" si="0"/>
        <v>0</v>
      </c>
    </row>
    <row r="10" spans="1:6" ht="15" hidden="1">
      <c r="A10" s="48" t="s">
        <v>188</v>
      </c>
      <c r="B10" s="60" t="s">
        <v>189</v>
      </c>
      <c r="C10" s="16"/>
      <c r="D10" s="16"/>
      <c r="E10" s="16"/>
      <c r="F10" s="17">
        <f t="shared" si="0"/>
        <v>0</v>
      </c>
    </row>
    <row r="11" spans="1:6" ht="15" hidden="1">
      <c r="A11" s="48" t="s">
        <v>190</v>
      </c>
      <c r="B11" s="60" t="s">
        <v>191</v>
      </c>
      <c r="C11" s="16"/>
      <c r="D11" s="16"/>
      <c r="E11" s="16"/>
      <c r="F11" s="17">
        <f t="shared" si="0"/>
        <v>0</v>
      </c>
    </row>
    <row r="12" spans="1:6" ht="15">
      <c r="A12" s="48" t="s">
        <v>192</v>
      </c>
      <c r="B12" s="60" t="s">
        <v>193</v>
      </c>
      <c r="C12" s="16">
        <v>0</v>
      </c>
      <c r="D12" s="16"/>
      <c r="E12" s="16"/>
      <c r="F12" s="17">
        <f t="shared" si="0"/>
        <v>0</v>
      </c>
    </row>
    <row r="13" spans="1:6" ht="15">
      <c r="A13" s="48" t="s">
        <v>194</v>
      </c>
      <c r="B13" s="60" t="s">
        <v>195</v>
      </c>
      <c r="C13" s="16">
        <v>400</v>
      </c>
      <c r="D13" s="16"/>
      <c r="E13" s="16"/>
      <c r="F13" s="17">
        <f t="shared" si="0"/>
        <v>400</v>
      </c>
    </row>
    <row r="14" spans="1:6" ht="15">
      <c r="A14" s="48" t="s">
        <v>196</v>
      </c>
      <c r="B14" s="60" t="s">
        <v>197</v>
      </c>
      <c r="C14" s="16"/>
      <c r="D14" s="16"/>
      <c r="E14" s="16"/>
      <c r="F14" s="17">
        <f t="shared" si="0"/>
        <v>0</v>
      </c>
    </row>
    <row r="15" spans="1:6" ht="15" hidden="1">
      <c r="A15" s="50" t="s">
        <v>198</v>
      </c>
      <c r="B15" s="60" t="s">
        <v>199</v>
      </c>
      <c r="C15" s="16">
        <v>0</v>
      </c>
      <c r="D15" s="16"/>
      <c r="E15" s="16"/>
      <c r="F15" s="17">
        <f t="shared" si="0"/>
        <v>0</v>
      </c>
    </row>
    <row r="16" spans="1:6" ht="15">
      <c r="A16" s="50" t="s">
        <v>198</v>
      </c>
      <c r="B16" s="60" t="s">
        <v>199</v>
      </c>
      <c r="C16" s="16">
        <v>234</v>
      </c>
      <c r="D16" s="16"/>
      <c r="E16" s="16"/>
      <c r="F16" s="17">
        <f t="shared" si="0"/>
        <v>234</v>
      </c>
    </row>
    <row r="17" spans="1:6" ht="15">
      <c r="A17" s="50" t="s">
        <v>206</v>
      </c>
      <c r="B17" s="60" t="s">
        <v>207</v>
      </c>
      <c r="C17" s="16">
        <v>150</v>
      </c>
      <c r="D17" s="16">
        <v>174</v>
      </c>
      <c r="E17" s="16"/>
      <c r="F17" s="17">
        <f>SUM(C17:E17)</f>
        <v>324</v>
      </c>
    </row>
    <row r="18" spans="1:6" ht="15">
      <c r="A18" s="50" t="s">
        <v>200</v>
      </c>
      <c r="B18" s="60" t="s">
        <v>201</v>
      </c>
      <c r="C18" s="16"/>
      <c r="D18" s="16"/>
      <c r="E18" s="16"/>
      <c r="F18" s="17">
        <f t="shared" si="0"/>
        <v>0</v>
      </c>
    </row>
    <row r="19" spans="1:6" ht="15" hidden="1">
      <c r="A19" s="50" t="s">
        <v>202</v>
      </c>
      <c r="B19" s="60" t="s">
        <v>203</v>
      </c>
      <c r="C19" s="16"/>
      <c r="D19" s="16"/>
      <c r="E19" s="16"/>
      <c r="F19" s="17">
        <f t="shared" si="0"/>
        <v>0</v>
      </c>
    </row>
    <row r="20" spans="1:6" ht="15" hidden="1">
      <c r="A20" s="50" t="s">
        <v>204</v>
      </c>
      <c r="B20" s="60" t="s">
        <v>205</v>
      </c>
      <c r="C20" s="16"/>
      <c r="D20" s="16"/>
      <c r="E20" s="16"/>
      <c r="F20" s="17">
        <f t="shared" si="0"/>
        <v>0</v>
      </c>
    </row>
    <row r="21" spans="1:6" ht="15" hidden="1">
      <c r="A21" s="50" t="s">
        <v>206</v>
      </c>
      <c r="B21" s="60" t="s">
        <v>207</v>
      </c>
      <c r="C21" s="16"/>
      <c r="D21" s="16"/>
      <c r="E21" s="16"/>
      <c r="F21" s="17">
        <f t="shared" si="0"/>
        <v>0</v>
      </c>
    </row>
    <row r="22" spans="1:6" ht="15">
      <c r="A22" s="20" t="s">
        <v>208</v>
      </c>
      <c r="B22" s="21" t="s">
        <v>209</v>
      </c>
      <c r="C22" s="18">
        <f>SUM(C7:C21)</f>
        <v>11004</v>
      </c>
      <c r="D22" s="18">
        <f>SUM(D7:D21)</f>
        <v>1193</v>
      </c>
      <c r="E22" s="18"/>
      <c r="F22" s="19">
        <f>SUM(C22:E22)</f>
        <v>12197</v>
      </c>
    </row>
    <row r="23" spans="1:6" ht="15" hidden="1">
      <c r="A23" s="48"/>
      <c r="B23" s="60"/>
      <c r="C23" s="16"/>
      <c r="D23" s="16"/>
      <c r="E23" s="16"/>
      <c r="F23" s="17">
        <f>SUM(C23:E23)</f>
        <v>0</v>
      </c>
    </row>
    <row r="24" spans="1:6" ht="15">
      <c r="A24" s="50" t="s">
        <v>210</v>
      </c>
      <c r="B24" s="60" t="s">
        <v>211</v>
      </c>
      <c r="C24" s="16"/>
      <c r="D24" s="16">
        <v>4235</v>
      </c>
      <c r="E24" s="16"/>
      <c r="F24" s="17">
        <f t="shared" si="0"/>
        <v>4235</v>
      </c>
    </row>
    <row r="25" spans="1:6" ht="30">
      <c r="A25" s="50" t="s">
        <v>212</v>
      </c>
      <c r="B25" s="60" t="s">
        <v>213</v>
      </c>
      <c r="C25" s="16"/>
      <c r="D25" s="16">
        <v>442</v>
      </c>
      <c r="E25" s="16"/>
      <c r="F25" s="17">
        <f t="shared" si="0"/>
        <v>442</v>
      </c>
    </row>
    <row r="26" spans="1:6" ht="15">
      <c r="A26" s="49" t="s">
        <v>214</v>
      </c>
      <c r="B26" s="60" t="s">
        <v>215</v>
      </c>
      <c r="C26" s="16"/>
      <c r="D26" s="16">
        <v>786</v>
      </c>
      <c r="E26" s="16"/>
      <c r="F26" s="17">
        <f t="shared" si="0"/>
        <v>786</v>
      </c>
    </row>
    <row r="27" spans="1:6" ht="15">
      <c r="A27" s="9" t="s">
        <v>216</v>
      </c>
      <c r="B27" s="21" t="s">
        <v>217</v>
      </c>
      <c r="C27" s="16">
        <f>SUM(C24:C26)</f>
        <v>0</v>
      </c>
      <c r="D27" s="18">
        <f>SUM(D24:D26)</f>
        <v>5463</v>
      </c>
      <c r="E27" s="18"/>
      <c r="F27" s="19">
        <f t="shared" si="0"/>
        <v>5463</v>
      </c>
    </row>
    <row r="28" spans="1:6" ht="15">
      <c r="A28" s="20" t="s">
        <v>218</v>
      </c>
      <c r="B28" s="21" t="s">
        <v>219</v>
      </c>
      <c r="C28" s="18">
        <f>C22+C23</f>
        <v>11004</v>
      </c>
      <c r="D28" s="18">
        <f>SUM(D22+D27)</f>
        <v>6656</v>
      </c>
      <c r="E28" s="18"/>
      <c r="F28" s="18">
        <f>SUM(C28:E28)</f>
        <v>17660</v>
      </c>
    </row>
    <row r="29" spans="1:6" ht="15">
      <c r="A29" s="9" t="s">
        <v>220</v>
      </c>
      <c r="B29" s="21" t="s">
        <v>221</v>
      </c>
      <c r="C29" s="18">
        <v>2186</v>
      </c>
      <c r="D29" s="18">
        <v>1409</v>
      </c>
      <c r="E29" s="16"/>
      <c r="F29" s="18">
        <f>SUM(C29:E29)</f>
        <v>3595</v>
      </c>
    </row>
    <row r="30" spans="1:6" ht="15">
      <c r="A30" s="50" t="s">
        <v>222</v>
      </c>
      <c r="B30" s="60" t="s">
        <v>223</v>
      </c>
      <c r="C30" s="16">
        <v>20</v>
      </c>
      <c r="D30" s="16" t="s">
        <v>152</v>
      </c>
      <c r="E30" s="16"/>
      <c r="F30" s="17">
        <f>SUM(C30:E30)</f>
        <v>20</v>
      </c>
    </row>
    <row r="31" spans="1:6" ht="15">
      <c r="A31" s="50" t="s">
        <v>224</v>
      </c>
      <c r="B31" s="60" t="s">
        <v>225</v>
      </c>
      <c r="C31" s="16">
        <v>1156</v>
      </c>
      <c r="D31" s="16"/>
      <c r="E31" s="16"/>
      <c r="F31" s="17">
        <f aca="true" t="shared" si="1" ref="F31:F50">SUM(C31:E31)</f>
        <v>1156</v>
      </c>
    </row>
    <row r="32" spans="1:6" ht="15" hidden="1">
      <c r="A32" s="50" t="s">
        <v>226</v>
      </c>
      <c r="B32" s="60" t="s">
        <v>227</v>
      </c>
      <c r="C32" s="16">
        <v>0</v>
      </c>
      <c r="D32" s="16"/>
      <c r="E32" s="16"/>
      <c r="F32" s="17">
        <f t="shared" si="1"/>
        <v>0</v>
      </c>
    </row>
    <row r="33" spans="1:6" ht="15">
      <c r="A33" s="9" t="s">
        <v>228</v>
      </c>
      <c r="B33" s="21" t="s">
        <v>229</v>
      </c>
      <c r="C33" s="16">
        <f>SUM(C30:C32)</f>
        <v>1176</v>
      </c>
      <c r="D33" s="16"/>
      <c r="E33" s="16"/>
      <c r="F33" s="17">
        <f t="shared" si="1"/>
        <v>1176</v>
      </c>
    </row>
    <row r="34" spans="1:6" ht="15">
      <c r="A34" s="50" t="s">
        <v>230</v>
      </c>
      <c r="B34" s="60" t="s">
        <v>231</v>
      </c>
      <c r="C34" s="16">
        <v>185</v>
      </c>
      <c r="D34" s="16"/>
      <c r="E34" s="16"/>
      <c r="F34" s="17">
        <f t="shared" si="1"/>
        <v>185</v>
      </c>
    </row>
    <row r="35" spans="1:6" ht="15">
      <c r="A35" s="50" t="s">
        <v>232</v>
      </c>
      <c r="B35" s="60" t="s">
        <v>233</v>
      </c>
      <c r="C35" s="16">
        <v>156</v>
      </c>
      <c r="D35" s="16"/>
      <c r="E35" s="16"/>
      <c r="F35" s="17">
        <f t="shared" si="1"/>
        <v>156</v>
      </c>
    </row>
    <row r="36" spans="1:6" ht="15" customHeight="1">
      <c r="A36" s="9" t="s">
        <v>234</v>
      </c>
      <c r="B36" s="21" t="s">
        <v>235</v>
      </c>
      <c r="C36" s="16">
        <f>SUM(C34:C35)</f>
        <v>341</v>
      </c>
      <c r="D36" s="16"/>
      <c r="E36" s="16"/>
      <c r="F36" s="17">
        <f t="shared" si="1"/>
        <v>341</v>
      </c>
    </row>
    <row r="37" spans="1:6" ht="15">
      <c r="A37" s="50" t="s">
        <v>236</v>
      </c>
      <c r="B37" s="60" t="s">
        <v>237</v>
      </c>
      <c r="C37" s="16">
        <v>2115</v>
      </c>
      <c r="D37" s="16"/>
      <c r="E37" s="16"/>
      <c r="F37" s="17">
        <f t="shared" si="1"/>
        <v>2115</v>
      </c>
    </row>
    <row r="38" spans="1:6" ht="15">
      <c r="A38" s="50" t="s">
        <v>238</v>
      </c>
      <c r="B38" s="60" t="s">
        <v>239</v>
      </c>
      <c r="C38" s="16">
        <v>665</v>
      </c>
      <c r="D38" s="16"/>
      <c r="E38" s="16"/>
      <c r="F38" s="17">
        <f t="shared" si="1"/>
        <v>665</v>
      </c>
    </row>
    <row r="39" spans="1:6" ht="15">
      <c r="A39" s="50" t="s">
        <v>240</v>
      </c>
      <c r="B39" s="60" t="s">
        <v>241</v>
      </c>
      <c r="C39" s="16">
        <v>112</v>
      </c>
      <c r="D39" s="16"/>
      <c r="E39" s="16"/>
      <c r="F39" s="17">
        <f t="shared" si="1"/>
        <v>112</v>
      </c>
    </row>
    <row r="40" spans="1:6" ht="15">
      <c r="A40" s="50" t="s">
        <v>242</v>
      </c>
      <c r="B40" s="60" t="s">
        <v>243</v>
      </c>
      <c r="C40" s="16">
        <v>901</v>
      </c>
      <c r="D40" s="16"/>
      <c r="E40" s="16"/>
      <c r="F40" s="17">
        <f t="shared" si="1"/>
        <v>901</v>
      </c>
    </row>
    <row r="41" spans="1:6" ht="15">
      <c r="A41" s="61" t="s">
        <v>244</v>
      </c>
      <c r="B41" s="60" t="s">
        <v>245</v>
      </c>
      <c r="C41" s="16">
        <v>1130</v>
      </c>
      <c r="D41" s="16"/>
      <c r="E41" s="16"/>
      <c r="F41" s="17">
        <f t="shared" si="1"/>
        <v>1130</v>
      </c>
    </row>
    <row r="42" spans="1:6" ht="15">
      <c r="A42" s="49" t="s">
        <v>246</v>
      </c>
      <c r="B42" s="60" t="s">
        <v>247</v>
      </c>
      <c r="C42" s="16">
        <v>1029</v>
      </c>
      <c r="D42" s="16"/>
      <c r="E42" s="16"/>
      <c r="F42" s="17">
        <f t="shared" si="1"/>
        <v>1029</v>
      </c>
    </row>
    <row r="43" spans="1:6" ht="15">
      <c r="A43" s="50" t="s">
        <v>248</v>
      </c>
      <c r="B43" s="60" t="s">
        <v>249</v>
      </c>
      <c r="C43" s="16">
        <v>2875</v>
      </c>
      <c r="D43" s="16">
        <v>600</v>
      </c>
      <c r="E43" s="16"/>
      <c r="F43" s="17">
        <f t="shared" si="1"/>
        <v>3475</v>
      </c>
    </row>
    <row r="44" spans="1:6" ht="15">
      <c r="A44" s="9" t="s">
        <v>250</v>
      </c>
      <c r="B44" s="21" t="s">
        <v>251</v>
      </c>
      <c r="C44" s="16">
        <f>SUM(C37:C43)</f>
        <v>8827</v>
      </c>
      <c r="D44" s="16">
        <f>SUM(D37:D43)</f>
        <v>600</v>
      </c>
      <c r="E44" s="16"/>
      <c r="F44" s="17">
        <f t="shared" si="1"/>
        <v>9427</v>
      </c>
    </row>
    <row r="45" spans="1:6" ht="15">
      <c r="A45" s="50" t="s">
        <v>252</v>
      </c>
      <c r="B45" s="60" t="s">
        <v>253</v>
      </c>
      <c r="C45" s="16">
        <v>200</v>
      </c>
      <c r="D45" s="16"/>
      <c r="E45" s="16"/>
      <c r="F45" s="17">
        <f t="shared" si="1"/>
        <v>200</v>
      </c>
    </row>
    <row r="46" spans="1:6" ht="15">
      <c r="A46" s="50" t="s">
        <v>254</v>
      </c>
      <c r="B46" s="60" t="s">
        <v>255</v>
      </c>
      <c r="C46" s="16">
        <v>141</v>
      </c>
      <c r="D46" s="16"/>
      <c r="E46" s="16"/>
      <c r="F46" s="17">
        <f t="shared" si="1"/>
        <v>141</v>
      </c>
    </row>
    <row r="47" spans="1:6" ht="15">
      <c r="A47" s="9" t="s">
        <v>256</v>
      </c>
      <c r="B47" s="21" t="s">
        <v>257</v>
      </c>
      <c r="C47" s="16">
        <f>SUM(C45:C46)</f>
        <v>341</v>
      </c>
      <c r="D47" s="16"/>
      <c r="E47" s="16"/>
      <c r="F47" s="17">
        <f t="shared" si="1"/>
        <v>341</v>
      </c>
    </row>
    <row r="48" spans="1:6" ht="15">
      <c r="A48" s="50" t="s">
        <v>258</v>
      </c>
      <c r="B48" s="60" t="s">
        <v>259</v>
      </c>
      <c r="C48" s="16">
        <v>2484</v>
      </c>
      <c r="D48" s="16">
        <v>162</v>
      </c>
      <c r="E48" s="16"/>
      <c r="F48" s="17">
        <f t="shared" si="1"/>
        <v>2646</v>
      </c>
    </row>
    <row r="49" spans="1:6" ht="15">
      <c r="A49" s="50" t="s">
        <v>260</v>
      </c>
      <c r="B49" s="60" t="s">
        <v>261</v>
      </c>
      <c r="C49" s="16">
        <v>1270</v>
      </c>
      <c r="D49" s="16"/>
      <c r="E49" s="16"/>
      <c r="F49" s="17">
        <f t="shared" si="1"/>
        <v>1270</v>
      </c>
    </row>
    <row r="50" spans="1:6" ht="15">
      <c r="A50" s="9" t="s">
        <v>262</v>
      </c>
      <c r="B50" s="21" t="s">
        <v>263</v>
      </c>
      <c r="C50" s="16">
        <f>SUM(C48:C49)</f>
        <v>3754</v>
      </c>
      <c r="D50" s="16">
        <f>SUM(D48:D49)</f>
        <v>162</v>
      </c>
      <c r="E50" s="16"/>
      <c r="F50" s="17">
        <f t="shared" si="1"/>
        <v>3916</v>
      </c>
    </row>
    <row r="51" spans="1:6" ht="15">
      <c r="A51" s="9" t="s">
        <v>264</v>
      </c>
      <c r="B51" s="21" t="s">
        <v>265</v>
      </c>
      <c r="C51" s="18">
        <f>C33+C36+C44+C47+C50</f>
        <v>14439</v>
      </c>
      <c r="D51" s="18">
        <f>D33+D36+D44+D47+D50</f>
        <v>762</v>
      </c>
      <c r="E51" s="18"/>
      <c r="F51" s="18">
        <f>SUM(C51:E51)</f>
        <v>15201</v>
      </c>
    </row>
    <row r="52" spans="1:6" ht="15" hidden="1">
      <c r="A52" s="52" t="s">
        <v>266</v>
      </c>
      <c r="B52" s="60" t="s">
        <v>267</v>
      </c>
      <c r="C52" s="16"/>
      <c r="D52" s="16"/>
      <c r="E52" s="16"/>
      <c r="F52" s="17"/>
    </row>
    <row r="53" spans="1:6" ht="15">
      <c r="A53" s="52" t="s">
        <v>268</v>
      </c>
      <c r="B53" s="60" t="s">
        <v>269</v>
      </c>
      <c r="C53" s="16">
        <v>12</v>
      </c>
      <c r="D53" s="16"/>
      <c r="E53" s="16"/>
      <c r="F53" s="17">
        <f>SUM(C53:E53)</f>
        <v>12</v>
      </c>
    </row>
    <row r="54" spans="1:6" ht="15" hidden="1">
      <c r="A54" s="62" t="s">
        <v>270</v>
      </c>
      <c r="B54" s="60" t="s">
        <v>271</v>
      </c>
      <c r="C54" s="16"/>
      <c r="D54" s="16"/>
      <c r="E54" s="16"/>
      <c r="F54" s="17"/>
    </row>
    <row r="55" spans="1:6" ht="15" hidden="1">
      <c r="A55" s="62" t="s">
        <v>272</v>
      </c>
      <c r="B55" s="60" t="s">
        <v>273</v>
      </c>
      <c r="C55" s="16"/>
      <c r="D55" s="16"/>
      <c r="E55" s="16"/>
      <c r="F55" s="17"/>
    </row>
    <row r="56" spans="1:6" ht="15" hidden="1">
      <c r="A56" s="62" t="s">
        <v>274</v>
      </c>
      <c r="B56" s="60" t="s">
        <v>275</v>
      </c>
      <c r="C56" s="16"/>
      <c r="D56" s="16"/>
      <c r="E56" s="16"/>
      <c r="F56" s="17"/>
    </row>
    <row r="57" spans="1:6" ht="15" hidden="1">
      <c r="A57" s="52" t="s">
        <v>276</v>
      </c>
      <c r="B57" s="60" t="s">
        <v>277</v>
      </c>
      <c r="C57" s="16"/>
      <c r="D57" s="16"/>
      <c r="E57" s="16"/>
      <c r="F57" s="17"/>
    </row>
    <row r="58" spans="1:6" ht="15" hidden="1">
      <c r="A58" s="52" t="s">
        <v>278</v>
      </c>
      <c r="B58" s="60" t="s">
        <v>279</v>
      </c>
      <c r="C58" s="16"/>
      <c r="D58" s="16"/>
      <c r="E58" s="16"/>
      <c r="F58" s="17"/>
    </row>
    <row r="59" spans="1:6" ht="15" hidden="1">
      <c r="A59" s="52" t="s">
        <v>278</v>
      </c>
      <c r="B59" s="60" t="s">
        <v>279</v>
      </c>
      <c r="C59" s="16"/>
      <c r="D59" s="16"/>
      <c r="E59" s="16"/>
      <c r="F59" s="17">
        <f>SUM(C59:E59)</f>
        <v>0</v>
      </c>
    </row>
    <row r="60" spans="1:6" ht="15">
      <c r="A60" s="52" t="s">
        <v>280</v>
      </c>
      <c r="B60" s="60" t="s">
        <v>281</v>
      </c>
      <c r="C60" s="16">
        <v>1100</v>
      </c>
      <c r="D60" s="16"/>
      <c r="E60" s="16"/>
      <c r="F60" s="17">
        <f>SUM(C60:E60)</f>
        <v>1100</v>
      </c>
    </row>
    <row r="61" spans="1:6" ht="15">
      <c r="A61" s="12" t="s">
        <v>282</v>
      </c>
      <c r="B61" s="21" t="s">
        <v>283</v>
      </c>
      <c r="C61" s="18">
        <f>SUM(C53:C60)</f>
        <v>1112</v>
      </c>
      <c r="D61" s="16"/>
      <c r="E61" s="16"/>
      <c r="F61" s="19">
        <f>SUM(C61:E61)</f>
        <v>1112</v>
      </c>
    </row>
    <row r="62" spans="1:6" ht="15" hidden="1">
      <c r="A62" s="63" t="s">
        <v>284</v>
      </c>
      <c r="B62" s="60" t="s">
        <v>285</v>
      </c>
      <c r="C62" s="16"/>
      <c r="D62" s="16"/>
      <c r="E62" s="16"/>
      <c r="F62" s="19">
        <f aca="true" t="shared" si="2" ref="F62:F67">SUM(C62:E62)</f>
        <v>0</v>
      </c>
    </row>
    <row r="63" spans="1:6" ht="15" hidden="1">
      <c r="A63" s="63" t="s">
        <v>286</v>
      </c>
      <c r="B63" s="60" t="s">
        <v>287</v>
      </c>
      <c r="C63" s="16"/>
      <c r="D63" s="16"/>
      <c r="E63" s="16"/>
      <c r="F63" s="19">
        <f t="shared" si="2"/>
        <v>0</v>
      </c>
    </row>
    <row r="64" spans="1:6" ht="30" hidden="1">
      <c r="A64" s="63" t="s">
        <v>288</v>
      </c>
      <c r="B64" s="60" t="s">
        <v>289</v>
      </c>
      <c r="C64" s="16"/>
      <c r="D64" s="16"/>
      <c r="E64" s="16"/>
      <c r="F64" s="19">
        <f t="shared" si="2"/>
        <v>0</v>
      </c>
    </row>
    <row r="65" spans="1:6" ht="30" hidden="1">
      <c r="A65" s="63" t="s">
        <v>290</v>
      </c>
      <c r="B65" s="60" t="s">
        <v>291</v>
      </c>
      <c r="C65" s="16"/>
      <c r="D65" s="16"/>
      <c r="E65" s="16"/>
      <c r="F65" s="19">
        <f t="shared" si="2"/>
        <v>0</v>
      </c>
    </row>
    <row r="66" spans="1:6" ht="30" hidden="1">
      <c r="A66" s="63" t="s">
        <v>292</v>
      </c>
      <c r="B66" s="60" t="s">
        <v>293</v>
      </c>
      <c r="C66" s="16"/>
      <c r="D66" s="16"/>
      <c r="E66" s="16"/>
      <c r="F66" s="19">
        <f t="shared" si="2"/>
        <v>0</v>
      </c>
    </row>
    <row r="67" spans="1:6" ht="15">
      <c r="A67" s="63" t="s">
        <v>294</v>
      </c>
      <c r="B67" s="60" t="s">
        <v>295</v>
      </c>
      <c r="C67" s="16">
        <v>104</v>
      </c>
      <c r="D67" s="16"/>
      <c r="E67" s="16"/>
      <c r="F67" s="19">
        <f t="shared" si="2"/>
        <v>104</v>
      </c>
    </row>
    <row r="68" spans="1:6" ht="15">
      <c r="A68" s="63" t="s">
        <v>296</v>
      </c>
      <c r="B68" s="60" t="s">
        <v>297</v>
      </c>
      <c r="C68" s="16">
        <v>2793</v>
      </c>
      <c r="D68" s="16"/>
      <c r="E68" s="16"/>
      <c r="F68" s="17">
        <f>SUM(C68:E68)</f>
        <v>2793</v>
      </c>
    </row>
    <row r="69" spans="1:6" ht="30" hidden="1">
      <c r="A69" s="63" t="s">
        <v>298</v>
      </c>
      <c r="B69" s="60" t="s">
        <v>299</v>
      </c>
      <c r="C69" s="16"/>
      <c r="D69" s="16"/>
      <c r="E69" s="16"/>
      <c r="F69" s="17">
        <f aca="true" t="shared" si="3" ref="F69:F76">SUM(C69:E69)</f>
        <v>0</v>
      </c>
    </row>
    <row r="70" spans="1:6" ht="30" hidden="1">
      <c r="A70" s="63" t="s">
        <v>300</v>
      </c>
      <c r="B70" s="60" t="s">
        <v>301</v>
      </c>
      <c r="C70" s="16"/>
      <c r="D70" s="16"/>
      <c r="E70" s="16"/>
      <c r="F70" s="17">
        <f t="shared" si="3"/>
        <v>0</v>
      </c>
    </row>
    <row r="71" spans="1:6" ht="15" hidden="1">
      <c r="A71" s="63" t="s">
        <v>302</v>
      </c>
      <c r="B71" s="60" t="s">
        <v>303</v>
      </c>
      <c r="C71" s="16"/>
      <c r="D71" s="16"/>
      <c r="E71" s="16"/>
      <c r="F71" s="17">
        <f t="shared" si="3"/>
        <v>0</v>
      </c>
    </row>
    <row r="72" spans="1:6" ht="15" hidden="1">
      <c r="A72" s="64" t="s">
        <v>304</v>
      </c>
      <c r="B72" s="60" t="s">
        <v>305</v>
      </c>
      <c r="C72" s="16"/>
      <c r="D72" s="16"/>
      <c r="E72" s="16"/>
      <c r="F72" s="17">
        <f t="shared" si="3"/>
        <v>0</v>
      </c>
    </row>
    <row r="73" spans="1:6" ht="15">
      <c r="A73" s="63" t="s">
        <v>306</v>
      </c>
      <c r="B73" s="60" t="s">
        <v>307</v>
      </c>
      <c r="C73" s="16">
        <v>400</v>
      </c>
      <c r="D73" s="16"/>
      <c r="E73" s="16"/>
      <c r="F73" s="17">
        <f t="shared" si="3"/>
        <v>400</v>
      </c>
    </row>
    <row r="74" spans="1:6" ht="15">
      <c r="A74" s="64" t="s">
        <v>308</v>
      </c>
      <c r="B74" s="60" t="s">
        <v>309</v>
      </c>
      <c r="C74" s="16">
        <v>2240</v>
      </c>
      <c r="D74" s="16"/>
      <c r="E74" s="16"/>
      <c r="F74" s="17">
        <f>SUM(C74:E74)</f>
        <v>2240</v>
      </c>
    </row>
    <row r="75" spans="1:6" ht="15">
      <c r="A75" s="64" t="s">
        <v>310</v>
      </c>
      <c r="B75" s="60" t="s">
        <v>309</v>
      </c>
      <c r="C75" s="16"/>
      <c r="D75" s="16"/>
      <c r="E75" s="16"/>
      <c r="F75" s="17">
        <f t="shared" si="3"/>
        <v>0</v>
      </c>
    </row>
    <row r="76" spans="1:6" ht="43.5" customHeight="1" hidden="1">
      <c r="A76" s="45" t="s">
        <v>1</v>
      </c>
      <c r="B76" s="46" t="s">
        <v>181</v>
      </c>
      <c r="C76" s="65" t="s">
        <v>3</v>
      </c>
      <c r="D76" s="65" t="s">
        <v>4</v>
      </c>
      <c r="E76" s="65" t="s">
        <v>5</v>
      </c>
      <c r="F76" s="17">
        <f t="shared" si="3"/>
        <v>0</v>
      </c>
    </row>
    <row r="77" spans="1:6" ht="15">
      <c r="A77" s="12" t="s">
        <v>311</v>
      </c>
      <c r="B77" s="21" t="s">
        <v>312</v>
      </c>
      <c r="C77" s="18">
        <f>SUM(C62:C75)</f>
        <v>5537</v>
      </c>
      <c r="D77" s="18"/>
      <c r="E77" s="18"/>
      <c r="F77" s="18">
        <f>SUM(F62:F75)</f>
        <v>5537</v>
      </c>
    </row>
    <row r="78" spans="1:6" ht="15">
      <c r="A78" s="66" t="s">
        <v>313</v>
      </c>
      <c r="B78" s="21"/>
      <c r="C78" s="18">
        <f>SUM(C28+C29+C51+C61+C77)</f>
        <v>34278</v>
      </c>
      <c r="D78" s="18">
        <f>SUM(D28+D29+D51+D61+D77)</f>
        <v>8827</v>
      </c>
      <c r="E78" s="18">
        <f>SUM(E28+E29+E51+E61+E77)</f>
        <v>0</v>
      </c>
      <c r="F78" s="18">
        <f>SUM(F28+F29+F51+F61+E74+F77)</f>
        <v>43105</v>
      </c>
    </row>
    <row r="79" spans="1:6" ht="15">
      <c r="A79" s="67" t="s">
        <v>314</v>
      </c>
      <c r="B79" s="60" t="s">
        <v>315</v>
      </c>
      <c r="C79" s="16"/>
      <c r="D79" s="16">
        <v>38</v>
      </c>
      <c r="E79" s="16"/>
      <c r="F79" s="17">
        <f>SUM(C79:E79)</f>
        <v>38</v>
      </c>
    </row>
    <row r="80" spans="1:6" ht="15">
      <c r="A80" s="67" t="s">
        <v>316</v>
      </c>
      <c r="B80" s="60" t="s">
        <v>317</v>
      </c>
      <c r="C80" s="16"/>
      <c r="D80" s="16">
        <v>46977</v>
      </c>
      <c r="E80" s="16"/>
      <c r="F80" s="17">
        <f aca="true" t="shared" si="4" ref="F80:F82">SUM(C80:E80)</f>
        <v>46977</v>
      </c>
    </row>
    <row r="81" spans="1:6" ht="15" hidden="1">
      <c r="A81" s="67"/>
      <c r="B81" s="60"/>
      <c r="C81" s="16"/>
      <c r="D81" s="16"/>
      <c r="E81" s="16"/>
      <c r="F81" s="17">
        <f t="shared" si="4"/>
        <v>0</v>
      </c>
    </row>
    <row r="82" spans="1:6" ht="15">
      <c r="A82" s="67" t="s">
        <v>318</v>
      </c>
      <c r="B82" s="60" t="s">
        <v>319</v>
      </c>
      <c r="C82" s="16"/>
      <c r="D82" s="16">
        <v>289</v>
      </c>
      <c r="E82" s="16"/>
      <c r="F82" s="17">
        <f t="shared" si="4"/>
        <v>289</v>
      </c>
    </row>
    <row r="83" spans="1:6" ht="43.5" customHeight="1" hidden="1">
      <c r="A83" s="45" t="s">
        <v>1</v>
      </c>
      <c r="B83" s="46" t="s">
        <v>181</v>
      </c>
      <c r="C83" s="65" t="s">
        <v>3</v>
      </c>
      <c r="D83" s="65" t="s">
        <v>4</v>
      </c>
      <c r="E83" s="65" t="s">
        <v>5</v>
      </c>
      <c r="F83" s="65" t="s">
        <v>6</v>
      </c>
    </row>
    <row r="84" spans="1:6" ht="15" hidden="1">
      <c r="A84" s="67"/>
      <c r="B84" s="60" t="s">
        <v>317</v>
      </c>
      <c r="C84" s="16"/>
      <c r="D84" s="16"/>
      <c r="E84" s="16"/>
      <c r="F84" s="17"/>
    </row>
    <row r="85" spans="1:6" ht="15">
      <c r="A85" s="67" t="s">
        <v>320</v>
      </c>
      <c r="B85" s="60" t="s">
        <v>321</v>
      </c>
      <c r="C85" s="16"/>
      <c r="D85" s="16">
        <v>13025</v>
      </c>
      <c r="E85" s="16"/>
      <c r="F85" s="17">
        <f>SUM(C85:E85)</f>
        <v>13025</v>
      </c>
    </row>
    <row r="86" spans="1:6" ht="15" hidden="1">
      <c r="A86" s="49"/>
      <c r="B86" s="60" t="s">
        <v>322</v>
      </c>
      <c r="C86" s="16"/>
      <c r="D86" s="16"/>
      <c r="E86" s="16"/>
      <c r="F86" s="17"/>
    </row>
    <row r="87" spans="1:6" ht="15" hidden="1">
      <c r="A87" s="49"/>
      <c r="B87" s="60" t="s">
        <v>323</v>
      </c>
      <c r="C87" s="16"/>
      <c r="D87" s="16"/>
      <c r="E87" s="16"/>
      <c r="F87" s="17"/>
    </row>
    <row r="88" spans="1:6" ht="15">
      <c r="A88" s="49" t="s">
        <v>324</v>
      </c>
      <c r="B88" s="60" t="s">
        <v>325</v>
      </c>
      <c r="C88" s="16"/>
      <c r="D88" s="16">
        <v>16490</v>
      </c>
      <c r="E88" s="16"/>
      <c r="F88" s="17">
        <f aca="true" t="shared" si="5" ref="F88">SUM(C88:E88)</f>
        <v>16490</v>
      </c>
    </row>
    <row r="89" spans="1:6" ht="43.5" customHeight="1" hidden="1">
      <c r="A89" s="45" t="s">
        <v>1</v>
      </c>
      <c r="B89" s="46" t="s">
        <v>181</v>
      </c>
      <c r="C89" s="65" t="s">
        <v>3</v>
      </c>
      <c r="D89" s="65" t="s">
        <v>4</v>
      </c>
      <c r="E89" s="65" t="s">
        <v>5</v>
      </c>
      <c r="F89" s="65" t="s">
        <v>6</v>
      </c>
    </row>
    <row r="90" spans="1:6" ht="15">
      <c r="A90" s="10" t="s">
        <v>326</v>
      </c>
      <c r="B90" s="21" t="s">
        <v>327</v>
      </c>
      <c r="C90" s="18"/>
      <c r="D90" s="18">
        <f>SUM(D79:D89)</f>
        <v>76819</v>
      </c>
      <c r="E90" s="18">
        <f>SUM(E79:E88)</f>
        <v>0</v>
      </c>
      <c r="F90" s="18">
        <f>SUM(F79:F89)</f>
        <v>76819</v>
      </c>
    </row>
    <row r="91" spans="1:6" ht="15">
      <c r="A91" s="52" t="s">
        <v>328</v>
      </c>
      <c r="B91" s="60" t="s">
        <v>329</v>
      </c>
      <c r="C91" s="16"/>
      <c r="D91" s="16">
        <v>67093</v>
      </c>
      <c r="E91" s="16"/>
      <c r="F91" s="17">
        <f>SUM(D91:E91)</f>
        <v>67093</v>
      </c>
    </row>
    <row r="92" spans="1:6" ht="15">
      <c r="A92" s="52" t="s">
        <v>330</v>
      </c>
      <c r="B92" s="60" t="s">
        <v>331</v>
      </c>
      <c r="C92" s="16"/>
      <c r="D92" s="16"/>
      <c r="E92" s="16"/>
      <c r="F92" s="17">
        <f aca="true" t="shared" si="6" ref="F92:F93">SUM(C92:E92)</f>
        <v>0</v>
      </c>
    </row>
    <row r="93" spans="1:6" ht="15">
      <c r="A93" s="52" t="s">
        <v>332</v>
      </c>
      <c r="B93" s="60" t="s">
        <v>333</v>
      </c>
      <c r="C93" s="16"/>
      <c r="D93" s="16"/>
      <c r="E93" s="16"/>
      <c r="F93" s="17">
        <f t="shared" si="6"/>
        <v>0</v>
      </c>
    </row>
    <row r="94" spans="1:6" ht="15">
      <c r="A94" s="52" t="s">
        <v>334</v>
      </c>
      <c r="B94" s="60" t="s">
        <v>335</v>
      </c>
      <c r="C94" s="16"/>
      <c r="D94" s="16">
        <v>16734</v>
      </c>
      <c r="E94" s="16"/>
      <c r="F94" s="17">
        <f>SUM(D94:E94)</f>
        <v>16734</v>
      </c>
    </row>
    <row r="95" spans="1:6" ht="15">
      <c r="A95" s="12" t="s">
        <v>336</v>
      </c>
      <c r="B95" s="21" t="s">
        <v>337</v>
      </c>
      <c r="C95" s="18">
        <f>SUM(C91:C94)</f>
        <v>0</v>
      </c>
      <c r="D95" s="18">
        <f>SUM(D91:D94)</f>
        <v>83827</v>
      </c>
      <c r="E95" s="18">
        <f>SUM(E91:E94)</f>
        <v>0</v>
      </c>
      <c r="F95" s="18">
        <f>SUM(F91:F94)</f>
        <v>83827</v>
      </c>
    </row>
    <row r="96" spans="1:6" ht="30" hidden="1">
      <c r="A96" s="52" t="s">
        <v>338</v>
      </c>
      <c r="B96" s="60" t="s">
        <v>339</v>
      </c>
      <c r="C96" s="16"/>
      <c r="D96" s="16"/>
      <c r="E96" s="16"/>
      <c r="F96" s="17"/>
    </row>
    <row r="97" spans="1:6" ht="30" hidden="1">
      <c r="A97" s="52" t="s">
        <v>340</v>
      </c>
      <c r="B97" s="60" t="s">
        <v>341</v>
      </c>
      <c r="C97" s="16"/>
      <c r="D97" s="16"/>
      <c r="E97" s="16"/>
      <c r="F97" s="17"/>
    </row>
    <row r="98" spans="1:6" ht="30" hidden="1">
      <c r="A98" s="52" t="s">
        <v>342</v>
      </c>
      <c r="B98" s="60" t="s">
        <v>343</v>
      </c>
      <c r="C98" s="16"/>
      <c r="D98" s="16"/>
      <c r="E98" s="16"/>
      <c r="F98" s="17"/>
    </row>
    <row r="99" spans="1:6" ht="15" hidden="1">
      <c r="A99" s="52" t="s">
        <v>344</v>
      </c>
      <c r="B99" s="60" t="s">
        <v>345</v>
      </c>
      <c r="C99" s="16"/>
      <c r="D99" s="16"/>
      <c r="E99" s="16"/>
      <c r="F99" s="17"/>
    </row>
    <row r="100" spans="1:6" ht="30" hidden="1">
      <c r="A100" s="52" t="s">
        <v>346</v>
      </c>
      <c r="B100" s="60" t="s">
        <v>347</v>
      </c>
      <c r="C100" s="16"/>
      <c r="D100" s="16"/>
      <c r="E100" s="16"/>
      <c r="F100" s="17"/>
    </row>
    <row r="101" spans="1:6" ht="30">
      <c r="A101" s="52" t="s">
        <v>348</v>
      </c>
      <c r="B101" s="60" t="s">
        <v>349</v>
      </c>
      <c r="C101" s="16"/>
      <c r="D101" s="16">
        <v>100</v>
      </c>
      <c r="E101" s="16"/>
      <c r="F101" s="17">
        <f>SUM(D101:E101)</f>
        <v>100</v>
      </c>
    </row>
    <row r="102" spans="1:6" ht="15">
      <c r="A102" s="52" t="s">
        <v>350</v>
      </c>
      <c r="B102" s="60" t="s">
        <v>351</v>
      </c>
      <c r="C102" s="16"/>
      <c r="D102" s="16">
        <v>100</v>
      </c>
      <c r="E102" s="16"/>
      <c r="F102" s="17">
        <f>SUM(D102:E102)</f>
        <v>100</v>
      </c>
    </row>
    <row r="103" spans="1:6" ht="15">
      <c r="A103" s="52" t="s">
        <v>352</v>
      </c>
      <c r="B103" s="60" t="s">
        <v>353</v>
      </c>
      <c r="C103" s="16"/>
      <c r="D103" s="16">
        <v>500</v>
      </c>
      <c r="E103" s="16"/>
      <c r="F103" s="17">
        <f>SUM(C103:E103)</f>
        <v>500</v>
      </c>
    </row>
    <row r="104" spans="1:6" ht="15">
      <c r="A104" s="12" t="s">
        <v>354</v>
      </c>
      <c r="B104" s="21" t="s">
        <v>355</v>
      </c>
      <c r="C104" s="18"/>
      <c r="D104" s="18">
        <f>SUM(D96:D103)</f>
        <v>700</v>
      </c>
      <c r="E104" s="18">
        <f>SUM(E96:E103)</f>
        <v>0</v>
      </c>
      <c r="F104" s="18">
        <f>SUM(F96:F103)</f>
        <v>700</v>
      </c>
    </row>
    <row r="105" spans="1:6" ht="15">
      <c r="A105" s="66" t="s">
        <v>356</v>
      </c>
      <c r="B105" s="22"/>
      <c r="C105" s="18">
        <f>SUM(C90+C95+C104)</f>
        <v>0</v>
      </c>
      <c r="D105" s="18">
        <f>SUM(D90+D95+D104)</f>
        <v>161346</v>
      </c>
      <c r="E105" s="18">
        <f>SUM(E90+E95+E104)</f>
        <v>0</v>
      </c>
      <c r="F105" s="18">
        <f>SUM(F90+F95+F104)</f>
        <v>161346</v>
      </c>
    </row>
    <row r="106" spans="1:6" ht="15">
      <c r="A106" s="68" t="s">
        <v>357</v>
      </c>
      <c r="B106" s="22" t="s">
        <v>358</v>
      </c>
      <c r="C106" s="18">
        <f>SUM(C78+C105)</f>
        <v>34278</v>
      </c>
      <c r="D106" s="18">
        <f>SUM(D78+D105)</f>
        <v>170173</v>
      </c>
      <c r="E106" s="16"/>
      <c r="F106" s="19">
        <f>SUM(C106:E106)</f>
        <v>204451</v>
      </c>
    </row>
    <row r="107" spans="1:23" ht="15" hidden="1">
      <c r="A107" s="52" t="s">
        <v>359</v>
      </c>
      <c r="B107" s="50" t="s">
        <v>360</v>
      </c>
      <c r="C107" s="69"/>
      <c r="D107" s="69"/>
      <c r="E107" s="69"/>
      <c r="F107" s="69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</row>
    <row r="108" spans="1:23" ht="15" hidden="1">
      <c r="A108" s="52" t="s">
        <v>361</v>
      </c>
      <c r="B108" s="50" t="s">
        <v>362</v>
      </c>
      <c r="C108" s="69"/>
      <c r="D108" s="69"/>
      <c r="E108" s="69"/>
      <c r="F108" s="69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</row>
    <row r="109" spans="1:23" ht="15" hidden="1">
      <c r="A109" s="52" t="s">
        <v>363</v>
      </c>
      <c r="B109" s="50" t="s">
        <v>364</v>
      </c>
      <c r="C109" s="69"/>
      <c r="D109" s="69"/>
      <c r="E109" s="69"/>
      <c r="F109" s="69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</row>
    <row r="110" spans="1:23" ht="15">
      <c r="A110" s="12" t="s">
        <v>365</v>
      </c>
      <c r="B110" s="9" t="s">
        <v>366</v>
      </c>
      <c r="C110" s="116"/>
      <c r="D110" s="117">
        <v>8000</v>
      </c>
      <c r="E110" s="116"/>
      <c r="F110" s="117">
        <f>SUM(C110:E110)</f>
        <v>8000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spans="1:23" ht="15" hidden="1">
      <c r="A111" s="54" t="s">
        <v>367</v>
      </c>
      <c r="B111" s="50" t="s">
        <v>368</v>
      </c>
      <c r="C111" s="72"/>
      <c r="D111" s="72"/>
      <c r="E111" s="72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</row>
    <row r="112" spans="1:23" ht="15" hidden="1">
      <c r="A112" s="54" t="s">
        <v>369</v>
      </c>
      <c r="B112" s="50" t="s">
        <v>370</v>
      </c>
      <c r="C112" s="72"/>
      <c r="D112" s="72"/>
      <c r="E112" s="72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</row>
    <row r="113" spans="1:23" ht="15" hidden="1">
      <c r="A113" s="52" t="s">
        <v>371</v>
      </c>
      <c r="B113" s="50" t="s">
        <v>372</v>
      </c>
      <c r="C113" s="69"/>
      <c r="D113" s="69"/>
      <c r="E113" s="69"/>
      <c r="F113" s="69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</row>
    <row r="114" spans="1:23" ht="15" hidden="1">
      <c r="A114" s="52" t="s">
        <v>373</v>
      </c>
      <c r="B114" s="50" t="s">
        <v>374</v>
      </c>
      <c r="C114" s="69"/>
      <c r="D114" s="69"/>
      <c r="E114" s="69"/>
      <c r="F114" s="69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</row>
    <row r="115" spans="1:23" ht="15">
      <c r="A115" s="24" t="s">
        <v>375</v>
      </c>
      <c r="B115" s="9" t="s">
        <v>376</v>
      </c>
      <c r="C115" s="23"/>
      <c r="D115" s="23"/>
      <c r="E115" s="23"/>
      <c r="F115" s="23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1:23" ht="15" hidden="1">
      <c r="A116" s="54" t="s">
        <v>377</v>
      </c>
      <c r="B116" s="50" t="s">
        <v>378</v>
      </c>
      <c r="C116" s="72"/>
      <c r="D116" s="72"/>
      <c r="E116" s="72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</row>
    <row r="117" spans="1:23" ht="15" hidden="1">
      <c r="A117" s="54" t="s">
        <v>379</v>
      </c>
      <c r="B117" s="50" t="s">
        <v>380</v>
      </c>
      <c r="C117" s="72"/>
      <c r="D117" s="72"/>
      <c r="E117" s="72"/>
      <c r="F117" s="7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</row>
    <row r="118" spans="1:23" ht="15">
      <c r="A118" s="24" t="s">
        <v>150</v>
      </c>
      <c r="B118" s="9" t="s">
        <v>380</v>
      </c>
      <c r="C118" s="23">
        <v>851</v>
      </c>
      <c r="D118" s="72"/>
      <c r="E118" s="72"/>
      <c r="F118" s="23">
        <f>SUM(C118:E118)</f>
        <v>851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</row>
    <row r="119" spans="1:23" ht="15">
      <c r="A119" s="24" t="s">
        <v>381</v>
      </c>
      <c r="B119" s="9" t="s">
        <v>382</v>
      </c>
      <c r="C119" s="72"/>
      <c r="D119" s="72"/>
      <c r="E119" s="72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</row>
    <row r="120" spans="1:23" ht="15" hidden="1">
      <c r="A120" s="54" t="s">
        <v>383</v>
      </c>
      <c r="B120" s="50" t="s">
        <v>384</v>
      </c>
      <c r="C120" s="72"/>
      <c r="D120" s="72"/>
      <c r="E120" s="72"/>
      <c r="F120" s="7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</row>
    <row r="121" spans="1:23" ht="15" hidden="1">
      <c r="A121" s="54" t="s">
        <v>385</v>
      </c>
      <c r="B121" s="50" t="s">
        <v>386</v>
      </c>
      <c r="C121" s="72"/>
      <c r="D121" s="72"/>
      <c r="E121" s="72"/>
      <c r="F121" s="72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</row>
    <row r="122" spans="1:23" ht="15" hidden="1">
      <c r="A122" s="54" t="s">
        <v>387</v>
      </c>
      <c r="B122" s="50" t="s">
        <v>388</v>
      </c>
      <c r="C122" s="72"/>
      <c r="D122" s="72"/>
      <c r="E122" s="72"/>
      <c r="F122" s="72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</row>
    <row r="123" spans="1:23" ht="15">
      <c r="A123" s="24" t="s">
        <v>389</v>
      </c>
      <c r="B123" s="9" t="s">
        <v>390</v>
      </c>
      <c r="C123" s="23"/>
      <c r="D123" s="23"/>
      <c r="E123" s="23"/>
      <c r="F123" s="23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spans="1:23" ht="15" hidden="1">
      <c r="A124" s="54" t="s">
        <v>391</v>
      </c>
      <c r="B124" s="50" t="s">
        <v>392</v>
      </c>
      <c r="C124" s="72"/>
      <c r="D124" s="72"/>
      <c r="E124" s="72"/>
      <c r="F124" s="72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</row>
    <row r="125" spans="1:23" ht="15" hidden="1">
      <c r="A125" s="52" t="s">
        <v>393</v>
      </c>
      <c r="B125" s="50" t="s">
        <v>394</v>
      </c>
      <c r="C125" s="69"/>
      <c r="D125" s="69"/>
      <c r="E125" s="69"/>
      <c r="F125" s="69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</row>
    <row r="126" spans="1:23" ht="15" hidden="1">
      <c r="A126" s="54" t="s">
        <v>395</v>
      </c>
      <c r="B126" s="50" t="s">
        <v>396</v>
      </c>
      <c r="C126" s="72"/>
      <c r="D126" s="72"/>
      <c r="E126" s="72"/>
      <c r="F126" s="72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</row>
    <row r="127" spans="1:23" ht="15" hidden="1">
      <c r="A127" s="54" t="s">
        <v>397</v>
      </c>
      <c r="B127" s="50" t="s">
        <v>398</v>
      </c>
      <c r="C127" s="72"/>
      <c r="D127" s="72"/>
      <c r="E127" s="72"/>
      <c r="F127" s="72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</row>
    <row r="128" spans="1:23" ht="15">
      <c r="A128" s="24" t="s">
        <v>399</v>
      </c>
      <c r="B128" s="9" t="s">
        <v>400</v>
      </c>
      <c r="C128" s="23"/>
      <c r="D128" s="23"/>
      <c r="E128" s="23"/>
      <c r="F128" s="23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</row>
    <row r="129" spans="1:23" ht="15">
      <c r="A129" s="52" t="s">
        <v>401</v>
      </c>
      <c r="B129" s="50" t="s">
        <v>402</v>
      </c>
      <c r="C129" s="69"/>
      <c r="D129" s="69"/>
      <c r="E129" s="69"/>
      <c r="F129" s="69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</row>
    <row r="130" spans="1:23" ht="15.75" thickBot="1">
      <c r="A130" s="75" t="s">
        <v>403</v>
      </c>
      <c r="B130" s="76" t="s">
        <v>404</v>
      </c>
      <c r="C130" s="77">
        <f>SUM(C110:C129)</f>
        <v>851</v>
      </c>
      <c r="D130" s="77">
        <f>SUM(D110:D129)</f>
        <v>8000</v>
      </c>
      <c r="E130" s="77"/>
      <c r="F130" s="77">
        <f>SUM(C130:E130)</f>
        <v>8851</v>
      </c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spans="1:6" ht="15.75" thickBot="1">
      <c r="A131" s="78" t="s">
        <v>405</v>
      </c>
      <c r="B131" s="79"/>
      <c r="C131" s="25">
        <f>C28+C29+C51+C61+C77+C130</f>
        <v>35129</v>
      </c>
      <c r="D131" s="25">
        <f>SUM(D106+D130)</f>
        <v>178173</v>
      </c>
      <c r="E131" s="26"/>
      <c r="F131" s="27">
        <f>SUM(C131:E131)</f>
        <v>213302</v>
      </c>
    </row>
    <row r="132" spans="3:6" ht="15">
      <c r="C132" s="28"/>
      <c r="D132" s="28"/>
      <c r="E132" s="28"/>
      <c r="F132" s="28"/>
    </row>
    <row r="133" spans="3:6" ht="15">
      <c r="C133" s="28"/>
      <c r="D133" s="28"/>
      <c r="E133" s="28"/>
      <c r="F133" s="28"/>
    </row>
    <row r="134" spans="3:6" ht="15">
      <c r="C134" s="28"/>
      <c r="D134" s="28"/>
      <c r="E134" s="28"/>
      <c r="F134" s="28"/>
    </row>
    <row r="135" spans="3:6" ht="15">
      <c r="C135" s="28"/>
      <c r="D135" s="28"/>
      <c r="E135" s="28"/>
      <c r="F135" s="28"/>
    </row>
    <row r="136" spans="3:6" ht="15">
      <c r="C136" s="28"/>
      <c r="D136" s="28"/>
      <c r="E136" s="28"/>
      <c r="F136" s="28"/>
    </row>
    <row r="137" spans="3:6" ht="15">
      <c r="C137" s="28"/>
      <c r="D137" s="28"/>
      <c r="E137" s="28"/>
      <c r="F137" s="28"/>
    </row>
    <row r="138" spans="3:6" ht="15">
      <c r="C138" s="28"/>
      <c r="D138" s="28"/>
      <c r="E138" s="28"/>
      <c r="F138" s="28"/>
    </row>
    <row r="139" spans="3:6" ht="15">
      <c r="C139" s="28"/>
      <c r="D139" s="28"/>
      <c r="E139" s="28"/>
      <c r="F139" s="28"/>
    </row>
    <row r="140" spans="3:6" ht="15">
      <c r="C140" s="28"/>
      <c r="D140" s="28"/>
      <c r="E140" s="28"/>
      <c r="F140" s="28"/>
    </row>
    <row r="141" spans="3:6" ht="15">
      <c r="C141" s="28"/>
      <c r="D141" s="28"/>
      <c r="E141" s="28"/>
      <c r="F141" s="28"/>
    </row>
    <row r="142" spans="3:6" ht="15">
      <c r="C142" s="28"/>
      <c r="D142" s="28"/>
      <c r="E142" s="28"/>
      <c r="F142" s="28"/>
    </row>
    <row r="143" spans="3:6" ht="15">
      <c r="C143" s="28"/>
      <c r="D143" s="28"/>
      <c r="E143" s="28"/>
      <c r="F143" s="28"/>
    </row>
    <row r="144" spans="3:6" ht="15">
      <c r="C144" s="28"/>
      <c r="D144" s="28"/>
      <c r="E144" s="28"/>
      <c r="F144" s="28"/>
    </row>
    <row r="145" spans="3:6" ht="15">
      <c r="C145" s="28"/>
      <c r="D145" s="28"/>
      <c r="E145" s="28"/>
      <c r="F145" s="28"/>
    </row>
    <row r="146" spans="3:6" ht="15">
      <c r="C146" s="28"/>
      <c r="D146" s="28"/>
      <c r="E146" s="28"/>
      <c r="F146" s="28"/>
    </row>
    <row r="147" spans="3:6" ht="15">
      <c r="C147" s="28"/>
      <c r="D147" s="28"/>
      <c r="E147" s="28"/>
      <c r="F147" s="28"/>
    </row>
    <row r="148" spans="3:6" ht="15">
      <c r="C148" s="28"/>
      <c r="D148" s="28"/>
      <c r="E148" s="28"/>
      <c r="F148" s="28"/>
    </row>
    <row r="149" spans="3:6" ht="15">
      <c r="C149" s="28"/>
      <c r="D149" s="28"/>
      <c r="E149" s="28"/>
      <c r="F149" s="28"/>
    </row>
    <row r="150" spans="3:6" ht="15">
      <c r="C150" s="28"/>
      <c r="D150" s="28"/>
      <c r="E150" s="28"/>
      <c r="F150" s="28"/>
    </row>
    <row r="151" spans="3:6" ht="15">
      <c r="C151" s="28"/>
      <c r="D151" s="28"/>
      <c r="E151" s="28"/>
      <c r="F151" s="28"/>
    </row>
    <row r="152" spans="3:6" ht="15">
      <c r="C152" s="28"/>
      <c r="D152" s="28"/>
      <c r="E152" s="28"/>
      <c r="F152" s="28"/>
    </row>
    <row r="153" spans="3:6" ht="15">
      <c r="C153" s="28"/>
      <c r="D153" s="28"/>
      <c r="E153" s="28"/>
      <c r="F153" s="28"/>
    </row>
    <row r="154" spans="3:6" ht="15">
      <c r="C154" s="28"/>
      <c r="D154" s="28"/>
      <c r="E154" s="28"/>
      <c r="F154" s="28"/>
    </row>
    <row r="155" spans="3:6" ht="15">
      <c r="C155" s="28"/>
      <c r="D155" s="28"/>
      <c r="E155" s="28"/>
      <c r="F155" s="28"/>
    </row>
    <row r="156" spans="3:6" ht="15">
      <c r="C156" s="28"/>
      <c r="D156" s="28"/>
      <c r="E156" s="28"/>
      <c r="F156" s="28"/>
    </row>
    <row r="157" spans="3:6" ht="15">
      <c r="C157" s="28"/>
      <c r="D157" s="28"/>
      <c r="E157" s="28"/>
      <c r="F157" s="28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&amp;R2. melléklet a ../2020.(II...) önkormányzati rendelethez
2. melléklet az 1/2019.(II.20.)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B19D3-ED39-41FF-9D0E-C1458854620C}">
  <dimension ref="A1:E45"/>
  <sheetViews>
    <sheetView workbookViewId="0" topLeftCell="A1">
      <selection activeCell="B41" sqref="B41"/>
    </sheetView>
  </sheetViews>
  <sheetFormatPr defaultColWidth="9.140625" defaultRowHeight="15"/>
  <cols>
    <col min="1" max="1" width="6.140625" style="43" customWidth="1"/>
    <col min="2" max="2" width="69.140625" style="43" customWidth="1"/>
    <col min="3" max="3" width="12.28125" style="43" bestFit="1" customWidth="1"/>
    <col min="4" max="4" width="15.00390625" style="43" customWidth="1"/>
    <col min="5" max="5" width="22.7109375" style="43" customWidth="1"/>
    <col min="6" max="16384" width="9.140625" style="43" customWidth="1"/>
  </cols>
  <sheetData>
    <row r="1" spans="1:5" ht="15">
      <c r="A1" s="133" t="s">
        <v>450</v>
      </c>
      <c r="B1" s="133"/>
      <c r="C1" s="133"/>
      <c r="D1" s="133"/>
      <c r="E1" s="133"/>
    </row>
    <row r="2" spans="1:5" ht="15">
      <c r="A2" s="134" t="s">
        <v>406</v>
      </c>
      <c r="B2" s="134"/>
      <c r="C2" s="134"/>
      <c r="D2" s="134"/>
      <c r="E2" s="134"/>
    </row>
    <row r="3" spans="1:5" ht="15">
      <c r="A3" s="80"/>
      <c r="B3" s="80"/>
      <c r="C3" s="80"/>
      <c r="D3" s="80"/>
      <c r="E3" s="80"/>
    </row>
    <row r="4" spans="1:5" ht="15">
      <c r="A4" s="135"/>
      <c r="B4" s="135"/>
      <c r="C4" s="135"/>
      <c r="D4" s="135"/>
      <c r="E4" s="135"/>
    </row>
    <row r="5" spans="1:5" ht="15">
      <c r="A5" s="81"/>
      <c r="B5" s="81"/>
      <c r="C5" s="81"/>
      <c r="D5" s="81"/>
      <c r="E5" s="82" t="s">
        <v>407</v>
      </c>
    </row>
    <row r="6" spans="1:5" ht="15">
      <c r="A6" s="86" t="s">
        <v>408</v>
      </c>
      <c r="B6" s="87" t="s">
        <v>409</v>
      </c>
      <c r="C6" s="88" t="s">
        <v>410</v>
      </c>
      <c r="D6" s="88" t="s">
        <v>411</v>
      </c>
      <c r="E6" s="88" t="s">
        <v>412</v>
      </c>
    </row>
    <row r="7" spans="1:5" ht="15.75" thickBot="1">
      <c r="A7" s="89" t="s">
        <v>413</v>
      </c>
      <c r="B7" s="89"/>
      <c r="C7" s="83" t="s">
        <v>414</v>
      </c>
      <c r="D7" s="83" t="s">
        <v>415</v>
      </c>
      <c r="E7" s="83">
        <v>2019</v>
      </c>
    </row>
    <row r="8" spans="1:5" ht="15.75" thickTop="1">
      <c r="A8" s="90" t="s">
        <v>416</v>
      </c>
      <c r="B8" s="90"/>
      <c r="C8" s="84"/>
      <c r="D8" s="85"/>
      <c r="E8" s="85"/>
    </row>
    <row r="9" spans="1:5" ht="15">
      <c r="A9" s="81" t="s">
        <v>417</v>
      </c>
      <c r="B9" s="91" t="s">
        <v>418</v>
      </c>
      <c r="C9" s="29">
        <v>529</v>
      </c>
      <c r="D9" s="29"/>
      <c r="E9" s="29"/>
    </row>
    <row r="10" spans="1:5" ht="15">
      <c r="A10" s="81" t="s">
        <v>419</v>
      </c>
      <c r="B10" s="81" t="s">
        <v>420</v>
      </c>
      <c r="C10" s="30"/>
      <c r="D10" s="29"/>
      <c r="E10" s="29">
        <v>1984700</v>
      </c>
    </row>
    <row r="11" spans="1:5" ht="15">
      <c r="A11" s="81" t="s">
        <v>421</v>
      </c>
      <c r="B11" s="81" t="s">
        <v>422</v>
      </c>
      <c r="C11" s="29"/>
      <c r="D11" s="29"/>
      <c r="E11" s="29">
        <v>1760000</v>
      </c>
    </row>
    <row r="12" spans="1:5" ht="15">
      <c r="A12" s="81" t="s">
        <v>423</v>
      </c>
      <c r="B12" s="81" t="s">
        <v>424</v>
      </c>
      <c r="C12" s="29"/>
      <c r="D12" s="29"/>
      <c r="E12" s="29">
        <v>582636</v>
      </c>
    </row>
    <row r="13" spans="1:5" ht="15">
      <c r="A13" s="81" t="s">
        <v>425</v>
      </c>
      <c r="B13" s="81" t="s">
        <v>426</v>
      </c>
      <c r="C13" s="29"/>
      <c r="D13" s="29"/>
      <c r="E13" s="29">
        <v>862600</v>
      </c>
    </row>
    <row r="14" spans="1:5" ht="15">
      <c r="A14" s="81" t="s">
        <v>427</v>
      </c>
      <c r="B14" s="81" t="s">
        <v>428</v>
      </c>
      <c r="C14" s="29"/>
      <c r="D14" s="29"/>
      <c r="E14" s="29">
        <v>5000000</v>
      </c>
    </row>
    <row r="15" spans="1:5" ht="15">
      <c r="A15" s="81" t="s">
        <v>429</v>
      </c>
      <c r="B15" s="81" t="s">
        <v>430</v>
      </c>
      <c r="C15" s="29">
        <v>25</v>
      </c>
      <c r="D15" s="29">
        <v>2550</v>
      </c>
      <c r="E15" s="29">
        <v>63750</v>
      </c>
    </row>
    <row r="16" spans="1:5" ht="15">
      <c r="A16" s="81" t="s">
        <v>431</v>
      </c>
      <c r="B16" s="81" t="s">
        <v>432</v>
      </c>
      <c r="C16" s="29"/>
      <c r="D16" s="29"/>
      <c r="E16" s="29">
        <v>2980373</v>
      </c>
    </row>
    <row r="17" spans="1:5" ht="15" hidden="1">
      <c r="A17" s="81"/>
      <c r="B17" s="81"/>
      <c r="C17" s="29"/>
      <c r="D17" s="29"/>
      <c r="E17" s="29"/>
    </row>
    <row r="18" spans="1:5" ht="15" hidden="1">
      <c r="A18" s="81"/>
      <c r="B18" s="81"/>
      <c r="C18" s="29"/>
      <c r="D18" s="29"/>
      <c r="E18" s="29"/>
    </row>
    <row r="19" spans="1:5" ht="15">
      <c r="A19" s="81" t="s">
        <v>446</v>
      </c>
      <c r="B19" s="81" t="s">
        <v>447</v>
      </c>
      <c r="C19" s="29"/>
      <c r="D19" s="29"/>
      <c r="E19" s="29">
        <v>560300</v>
      </c>
    </row>
    <row r="20" spans="1:5" ht="15.75" thickBot="1">
      <c r="A20" s="81"/>
      <c r="B20" s="92" t="s">
        <v>433</v>
      </c>
      <c r="C20" s="31"/>
      <c r="D20" s="31"/>
      <c r="E20" s="32">
        <f>SUM(E10:E19)</f>
        <v>13794359</v>
      </c>
    </row>
    <row r="21" spans="1:5" ht="15">
      <c r="A21" s="81"/>
      <c r="B21" s="93"/>
      <c r="C21" s="29"/>
      <c r="D21" s="29"/>
      <c r="E21" s="33"/>
    </row>
    <row r="22" spans="1:5" ht="15">
      <c r="A22" s="81"/>
      <c r="B22" s="93"/>
      <c r="C22" s="29"/>
      <c r="D22" s="29"/>
      <c r="E22" s="33"/>
    </row>
    <row r="23" spans="1:5" ht="15">
      <c r="A23" s="81"/>
      <c r="B23" s="81"/>
      <c r="C23" s="29"/>
      <c r="D23" s="29"/>
      <c r="E23" s="29"/>
    </row>
    <row r="24" spans="1:5" ht="15" hidden="1">
      <c r="A24" s="81"/>
      <c r="B24" s="91"/>
      <c r="C24" s="29"/>
      <c r="D24" s="29"/>
      <c r="E24" s="29"/>
    </row>
    <row r="25" spans="1:5" ht="15">
      <c r="A25" s="93" t="s">
        <v>434</v>
      </c>
      <c r="B25" s="94" t="s">
        <v>435</v>
      </c>
      <c r="C25" s="29"/>
      <c r="D25" s="29"/>
      <c r="E25" s="29">
        <v>2239636</v>
      </c>
    </row>
    <row r="26" spans="1:5" ht="15">
      <c r="A26" s="81"/>
      <c r="B26" s="81"/>
      <c r="C26" s="29"/>
      <c r="D26" s="29"/>
      <c r="E26" s="34"/>
    </row>
    <row r="27" spans="1:5" ht="15">
      <c r="A27" s="93" t="s">
        <v>436</v>
      </c>
      <c r="B27" s="94" t="s">
        <v>437</v>
      </c>
      <c r="C27" s="34"/>
      <c r="D27" s="29"/>
      <c r="E27" s="29"/>
    </row>
    <row r="28" spans="1:5" ht="15">
      <c r="A28" s="81" t="s">
        <v>438</v>
      </c>
      <c r="B28" s="81" t="s">
        <v>494</v>
      </c>
      <c r="C28" s="34">
        <v>4</v>
      </c>
      <c r="D28" s="29">
        <v>55360</v>
      </c>
      <c r="E28" s="29">
        <v>281440</v>
      </c>
    </row>
    <row r="29" spans="1:5" ht="15">
      <c r="A29" s="81"/>
      <c r="B29" s="81" t="s">
        <v>499</v>
      </c>
      <c r="C29" s="34">
        <v>2</v>
      </c>
      <c r="D29" s="29">
        <v>25000</v>
      </c>
      <c r="E29" s="29">
        <v>50000</v>
      </c>
    </row>
    <row r="30" spans="1:5" ht="15">
      <c r="A30" s="81"/>
      <c r="B30" s="81" t="s">
        <v>493</v>
      </c>
      <c r="C30" s="34"/>
      <c r="D30" s="29"/>
      <c r="E30" s="29">
        <v>378706</v>
      </c>
    </row>
    <row r="31" spans="1:5" ht="15">
      <c r="A31" s="91"/>
      <c r="B31" s="81" t="s">
        <v>451</v>
      </c>
      <c r="C31" s="34"/>
      <c r="D31" s="29"/>
      <c r="E31" s="29">
        <v>4250000</v>
      </c>
    </row>
    <row r="32" spans="1:5" ht="15" hidden="1">
      <c r="A32" s="94"/>
      <c r="B32" s="94"/>
      <c r="C32" s="34"/>
      <c r="D32" s="29"/>
      <c r="E32" s="29"/>
    </row>
    <row r="33" spans="1:5" ht="15">
      <c r="A33" s="81"/>
      <c r="B33" s="81"/>
      <c r="C33" s="34"/>
      <c r="D33" s="29"/>
      <c r="E33" s="29"/>
    </row>
    <row r="34" spans="1:5" ht="15" hidden="1">
      <c r="A34" s="81"/>
      <c r="B34" s="81"/>
      <c r="C34" s="34"/>
      <c r="D34" s="29"/>
      <c r="E34" s="29"/>
    </row>
    <row r="35" spans="1:5" ht="15" hidden="1">
      <c r="A35" s="81"/>
      <c r="B35" s="81"/>
      <c r="C35" s="34"/>
      <c r="D35" s="29"/>
      <c r="E35" s="29"/>
    </row>
    <row r="36" spans="1:5" ht="15.75" thickBot="1">
      <c r="A36" s="93"/>
      <c r="B36" s="92" t="s">
        <v>439</v>
      </c>
      <c r="C36" s="32"/>
      <c r="D36" s="32"/>
      <c r="E36" s="32">
        <f>SUM(E25:E35)</f>
        <v>7199782</v>
      </c>
    </row>
    <row r="37" spans="1:5" ht="15">
      <c r="A37" s="93"/>
      <c r="B37" s="93"/>
      <c r="C37" s="33"/>
      <c r="D37" s="33"/>
      <c r="E37" s="33"/>
    </row>
    <row r="38" spans="1:5" ht="15">
      <c r="A38" s="93" t="s">
        <v>440</v>
      </c>
      <c r="B38" s="93" t="s">
        <v>441</v>
      </c>
      <c r="C38" s="29"/>
      <c r="D38" s="29"/>
      <c r="E38" s="35">
        <v>1800000</v>
      </c>
    </row>
    <row r="39" spans="1:5" ht="15">
      <c r="A39" s="93"/>
      <c r="B39" s="93"/>
      <c r="C39" s="33"/>
      <c r="D39" s="33"/>
      <c r="E39" s="35"/>
    </row>
    <row r="40" spans="1:5" ht="15">
      <c r="A40" s="93" t="s">
        <v>500</v>
      </c>
      <c r="B40" s="93" t="s">
        <v>501</v>
      </c>
      <c r="C40" s="33"/>
      <c r="D40" s="33"/>
      <c r="E40" s="35">
        <v>1004212</v>
      </c>
    </row>
    <row r="41" spans="1:5" ht="15">
      <c r="A41" s="93"/>
      <c r="B41" s="93"/>
      <c r="C41" s="33"/>
      <c r="D41" s="33"/>
      <c r="E41" s="35"/>
    </row>
    <row r="42" spans="1:5" ht="15" hidden="1">
      <c r="A42" s="95"/>
      <c r="B42" s="96"/>
      <c r="C42" s="35"/>
      <c r="D42" s="35"/>
      <c r="E42" s="35"/>
    </row>
    <row r="43" spans="1:5" ht="15" hidden="1">
      <c r="A43" s="93"/>
      <c r="B43" s="97"/>
      <c r="C43" s="29"/>
      <c r="D43" s="35"/>
      <c r="E43" s="35"/>
    </row>
    <row r="44" spans="1:5" ht="15" hidden="1">
      <c r="A44" s="93"/>
      <c r="B44" s="93"/>
      <c r="C44" s="33"/>
      <c r="D44" s="33"/>
      <c r="E44" s="35"/>
    </row>
    <row r="45" spans="1:5" ht="15.75" thickBot="1">
      <c r="A45" s="81"/>
      <c r="B45" s="98" t="s">
        <v>442</v>
      </c>
      <c r="C45" s="99"/>
      <c r="D45" s="99"/>
      <c r="E45" s="99">
        <f>E20+E36+E38+E40</f>
        <v>23798353</v>
      </c>
    </row>
    <row r="46" ht="15.75" thickTop="1"/>
  </sheetData>
  <mergeCells count="3">
    <mergeCell ref="A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&amp;R3. melléklet  a ../2020.(II...) önkormányzati rendelethez
3. melléklet az 1/2019.(II.20.)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9BE8-E292-4309-9F35-8E382A44F88D}">
  <dimension ref="A1:E57"/>
  <sheetViews>
    <sheetView workbookViewId="0" topLeftCell="A1">
      <selection activeCell="H46" sqref="H46"/>
    </sheetView>
  </sheetViews>
  <sheetFormatPr defaultColWidth="9.140625" defaultRowHeight="15"/>
  <cols>
    <col min="1" max="1" width="61.57421875" style="36" customWidth="1"/>
    <col min="2" max="2" width="7.8515625" style="36" customWidth="1"/>
    <col min="3" max="3" width="19.8515625" style="36" customWidth="1"/>
    <col min="4" max="16384" width="9.140625" style="36" customWidth="1"/>
  </cols>
  <sheetData>
    <row r="1" spans="1:3" ht="21.75" customHeight="1">
      <c r="A1" s="125" t="s">
        <v>452</v>
      </c>
      <c r="B1" s="136"/>
      <c r="C1" s="136"/>
    </row>
    <row r="2" spans="1:3" ht="26.25" customHeight="1">
      <c r="A2" s="127" t="s">
        <v>443</v>
      </c>
      <c r="B2" s="136"/>
      <c r="C2" s="136"/>
    </row>
    <row r="3" ht="30.75" customHeight="1"/>
    <row r="4" spans="1:3" ht="26.25">
      <c r="A4" s="1" t="s">
        <v>1</v>
      </c>
      <c r="B4" s="2" t="s">
        <v>181</v>
      </c>
      <c r="C4" s="111" t="s">
        <v>179</v>
      </c>
    </row>
    <row r="5" spans="1:3" ht="15" hidden="1">
      <c r="A5" s="37"/>
      <c r="B5" s="37"/>
      <c r="C5" s="37"/>
    </row>
    <row r="6" spans="1:3" ht="15" hidden="1">
      <c r="A6" s="37"/>
      <c r="B6" s="37"/>
      <c r="C6" s="37"/>
    </row>
    <row r="7" spans="1:3" ht="15" hidden="1">
      <c r="A7" s="37"/>
      <c r="B7" s="37"/>
      <c r="C7" s="37"/>
    </row>
    <row r="8" spans="1:3" ht="15">
      <c r="A8" s="37"/>
      <c r="B8" s="112"/>
      <c r="C8" s="37"/>
    </row>
    <row r="9" spans="1:3" ht="15">
      <c r="A9" s="14" t="s">
        <v>314</v>
      </c>
      <c r="B9" s="113" t="s">
        <v>315</v>
      </c>
      <c r="C9" s="38"/>
    </row>
    <row r="10" spans="1:3" ht="15">
      <c r="A10" s="11" t="s">
        <v>459</v>
      </c>
      <c r="B10" s="113"/>
      <c r="C10" s="40">
        <v>38</v>
      </c>
    </row>
    <row r="11" spans="1:3" ht="15">
      <c r="A11" s="11"/>
      <c r="B11" s="113"/>
      <c r="C11" s="37"/>
    </row>
    <row r="12" spans="1:3" ht="15">
      <c r="A12" s="14" t="s">
        <v>444</v>
      </c>
      <c r="B12" s="113" t="s">
        <v>317</v>
      </c>
      <c r="C12" s="39"/>
    </row>
    <row r="13" spans="1:3" ht="15">
      <c r="A13" s="11" t="s">
        <v>492</v>
      </c>
      <c r="B13" s="113"/>
      <c r="C13" s="40">
        <v>2362</v>
      </c>
    </row>
    <row r="14" spans="1:3" ht="15" hidden="1">
      <c r="A14" s="11" t="s">
        <v>152</v>
      </c>
      <c r="B14" s="113"/>
      <c r="C14" s="40"/>
    </row>
    <row r="15" spans="1:3" ht="15" hidden="1">
      <c r="A15" s="11"/>
      <c r="B15" s="113"/>
      <c r="C15" s="41" t="s">
        <v>152</v>
      </c>
    </row>
    <row r="16" spans="1:3" ht="15" hidden="1">
      <c r="A16" s="11"/>
      <c r="B16" s="113"/>
      <c r="C16" s="37"/>
    </row>
    <row r="17" spans="1:3" ht="15" hidden="1">
      <c r="A17" s="6"/>
      <c r="B17" s="113"/>
      <c r="C17" s="37"/>
    </row>
    <row r="18" spans="1:3" ht="15" hidden="1">
      <c r="A18" s="5"/>
      <c r="B18" s="113"/>
      <c r="C18" s="37"/>
    </row>
    <row r="19" spans="1:3" ht="15" hidden="1">
      <c r="A19" s="14"/>
      <c r="B19" s="113"/>
      <c r="C19" s="39"/>
    </row>
    <row r="20" spans="1:3" ht="15" hidden="1">
      <c r="A20" s="14"/>
      <c r="B20" s="113"/>
      <c r="C20" s="37"/>
    </row>
    <row r="21" spans="1:3" ht="15" hidden="1">
      <c r="A21" s="11"/>
      <c r="B21" s="113"/>
      <c r="C21" s="37"/>
    </row>
    <row r="22" spans="1:3" ht="15" hidden="1">
      <c r="A22" s="14"/>
      <c r="B22" s="113"/>
      <c r="C22" s="37"/>
    </row>
    <row r="23" spans="1:3" ht="15" hidden="1">
      <c r="A23" s="11"/>
      <c r="B23" s="113"/>
      <c r="C23" s="37"/>
    </row>
    <row r="24" spans="1:3" ht="15" hidden="1">
      <c r="A24" s="5"/>
      <c r="B24" s="113"/>
      <c r="C24" s="40"/>
    </row>
    <row r="25" spans="1:5" ht="15">
      <c r="A25" s="5" t="s">
        <v>449</v>
      </c>
      <c r="B25" s="113"/>
      <c r="C25" s="100">
        <v>44615</v>
      </c>
      <c r="E25" s="108"/>
    </row>
    <row r="26" spans="1:3" ht="15">
      <c r="A26" s="5" t="s">
        <v>495</v>
      </c>
      <c r="B26" s="113" t="s">
        <v>319</v>
      </c>
      <c r="C26" s="40">
        <v>289</v>
      </c>
    </row>
    <row r="27" spans="1:3" ht="15">
      <c r="A27" s="6" t="s">
        <v>455</v>
      </c>
      <c r="B27" s="113" t="s">
        <v>321</v>
      </c>
      <c r="C27" s="40"/>
    </row>
    <row r="28" spans="1:3" ht="15">
      <c r="A28" s="5" t="s">
        <v>497</v>
      </c>
      <c r="B28" s="113"/>
      <c r="C28" s="40">
        <v>6</v>
      </c>
    </row>
    <row r="29" spans="1:3" ht="15">
      <c r="A29" s="5" t="s">
        <v>496</v>
      </c>
      <c r="B29" s="113"/>
      <c r="C29" s="40">
        <v>1473</v>
      </c>
    </row>
    <row r="30" spans="1:3" ht="15" customHeight="1">
      <c r="A30" s="5" t="s">
        <v>502</v>
      </c>
      <c r="B30" s="113"/>
      <c r="C30" s="40">
        <v>11546</v>
      </c>
    </row>
    <row r="31" spans="1:5" ht="15">
      <c r="A31" s="5" t="s">
        <v>324</v>
      </c>
      <c r="B31" s="113" t="s">
        <v>325</v>
      </c>
      <c r="C31" s="40">
        <v>16490</v>
      </c>
      <c r="E31" s="108"/>
    </row>
    <row r="32" spans="1:3" ht="15.75">
      <c r="A32" s="42" t="s">
        <v>326</v>
      </c>
      <c r="B32" s="114" t="s">
        <v>327</v>
      </c>
      <c r="C32" s="115">
        <f>C10+C13+C25+C31+C26+C29+C28+C30</f>
        <v>76819</v>
      </c>
    </row>
    <row r="33" spans="1:2" ht="15.75">
      <c r="A33" s="13"/>
      <c r="B33" s="1"/>
    </row>
    <row r="34" spans="1:3" ht="15.75">
      <c r="A34" s="13"/>
      <c r="B34" s="1"/>
      <c r="C34" s="37"/>
    </row>
    <row r="35" spans="1:3" ht="15.75" hidden="1">
      <c r="A35" s="13"/>
      <c r="B35" s="1"/>
      <c r="C35" s="37"/>
    </row>
    <row r="36" spans="1:3" ht="15.75" hidden="1">
      <c r="A36" s="13"/>
      <c r="B36" s="1"/>
      <c r="C36" s="37"/>
    </row>
    <row r="37" spans="1:3" ht="15">
      <c r="A37" s="14" t="s">
        <v>328</v>
      </c>
      <c r="B37" s="113" t="s">
        <v>329</v>
      </c>
      <c r="C37" s="37"/>
    </row>
    <row r="38" spans="1:3" ht="15" hidden="1">
      <c r="A38" s="14"/>
      <c r="B38" s="113"/>
      <c r="C38" s="37"/>
    </row>
    <row r="39" spans="1:3" ht="15">
      <c r="A39" s="11" t="s">
        <v>445</v>
      </c>
      <c r="B39" s="113"/>
      <c r="C39" s="40">
        <v>1533</v>
      </c>
    </row>
    <row r="40" spans="1:3" ht="15">
      <c r="A40" s="11" t="s">
        <v>453</v>
      </c>
      <c r="B40" s="113"/>
      <c r="C40" s="40">
        <v>36261</v>
      </c>
    </row>
    <row r="41" spans="1:3" ht="15" hidden="1">
      <c r="A41" s="11"/>
      <c r="B41" s="113"/>
      <c r="C41" s="40"/>
    </row>
    <row r="42" spans="1:3" ht="17.25" customHeight="1">
      <c r="A42" s="11" t="s">
        <v>454</v>
      </c>
      <c r="B42" s="113"/>
      <c r="C42" s="37">
        <v>276</v>
      </c>
    </row>
    <row r="43" spans="1:3" ht="15">
      <c r="A43" s="11" t="s">
        <v>503</v>
      </c>
      <c r="B43" s="113"/>
      <c r="C43" s="40">
        <v>23621</v>
      </c>
    </row>
    <row r="44" spans="1:3" ht="15" hidden="1">
      <c r="A44" s="11"/>
      <c r="B44" s="113"/>
      <c r="C44" s="37"/>
    </row>
    <row r="45" spans="1:3" ht="15" hidden="1">
      <c r="A45" s="11"/>
      <c r="B45" s="113"/>
      <c r="C45" s="40"/>
    </row>
    <row r="46" spans="1:3" ht="15">
      <c r="A46" s="11" t="s">
        <v>458</v>
      </c>
      <c r="B46" s="113"/>
      <c r="C46" s="40">
        <v>577</v>
      </c>
    </row>
    <row r="47" spans="1:3" ht="15">
      <c r="A47" s="11" t="s">
        <v>498</v>
      </c>
      <c r="B47" s="113"/>
      <c r="C47" s="40">
        <v>4825</v>
      </c>
    </row>
    <row r="48" spans="1:3" ht="25.5">
      <c r="A48" s="14" t="s">
        <v>334</v>
      </c>
      <c r="B48" s="113" t="s">
        <v>335</v>
      </c>
      <c r="C48" s="101">
        <v>16734</v>
      </c>
    </row>
    <row r="49" spans="1:3" ht="15.75">
      <c r="A49" s="42" t="s">
        <v>336</v>
      </c>
      <c r="B49" s="114" t="s">
        <v>337</v>
      </c>
      <c r="C49" s="115">
        <f>SUM(C39:C48)</f>
        <v>83827</v>
      </c>
    </row>
    <row r="52" spans="1:3" ht="15">
      <c r="A52" s="15"/>
      <c r="B52" s="15"/>
      <c r="C52" s="15"/>
    </row>
    <row r="53" spans="1:3" ht="15">
      <c r="A53" s="15"/>
      <c r="B53" s="15"/>
      <c r="C53" s="15"/>
    </row>
    <row r="54" spans="1:3" ht="15">
      <c r="A54" s="15"/>
      <c r="B54" s="15"/>
      <c r="C54" s="15"/>
    </row>
    <row r="55" spans="1:3" ht="15">
      <c r="A55" s="15"/>
      <c r="B55" s="15"/>
      <c r="C55" s="15"/>
    </row>
    <row r="56" spans="1:3" ht="15">
      <c r="A56" s="15"/>
      <c r="B56" s="15"/>
      <c r="C56" s="15"/>
    </row>
    <row r="57" spans="1:3" ht="15">
      <c r="A57" s="15"/>
      <c r="B57" s="15"/>
      <c r="C57" s="15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&amp;R5. melléklet a ../2020.(II...) önkormányzati rendelethez
6. melléklet az 1/2019.(II.20.) önkormányzati rendelethez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0D1E-575D-494D-9F2E-B2A1A6EC0F4B}">
  <dimension ref="A1:H32"/>
  <sheetViews>
    <sheetView tabSelected="1" workbookViewId="0" topLeftCell="A1">
      <selection activeCell="B33" sqref="B33"/>
    </sheetView>
  </sheetViews>
  <sheetFormatPr defaultColWidth="9.140625" defaultRowHeight="15"/>
  <cols>
    <col min="1" max="1" width="61.28125" style="0" customWidth="1"/>
    <col min="2" max="2" width="22.00390625" style="0" customWidth="1"/>
  </cols>
  <sheetData>
    <row r="1" spans="1:2" ht="24.75" customHeight="1">
      <c r="A1" s="125" t="s">
        <v>504</v>
      </c>
      <c r="B1" s="126"/>
    </row>
    <row r="2" spans="1:2" ht="22.5" customHeight="1">
      <c r="A2" s="127" t="s">
        <v>505</v>
      </c>
      <c r="B2" s="137"/>
    </row>
    <row r="3" ht="15">
      <c r="B3" s="118"/>
    </row>
    <row r="4" ht="15">
      <c r="B4" s="118"/>
    </row>
    <row r="5" spans="1:2" ht="22.5" customHeight="1">
      <c r="A5" s="119" t="s">
        <v>506</v>
      </c>
      <c r="B5" s="120" t="s">
        <v>507</v>
      </c>
    </row>
    <row r="6" spans="1:2" ht="19.5" customHeight="1">
      <c r="A6" s="121" t="s">
        <v>508</v>
      </c>
      <c r="B6" s="122"/>
    </row>
    <row r="7" spans="1:2" ht="19.5" customHeight="1">
      <c r="A7" s="121" t="s">
        <v>509</v>
      </c>
      <c r="B7" s="122"/>
    </row>
    <row r="8" spans="1:2" ht="19.5" customHeight="1">
      <c r="A8" s="121" t="s">
        <v>510</v>
      </c>
      <c r="B8" s="122"/>
    </row>
    <row r="9" spans="1:2" ht="19.5" customHeight="1">
      <c r="A9" s="121" t="s">
        <v>511</v>
      </c>
      <c r="B9" s="122"/>
    </row>
    <row r="10" spans="1:2" ht="19.5" customHeight="1">
      <c r="A10" s="119" t="s">
        <v>512</v>
      </c>
      <c r="B10" s="123"/>
    </row>
    <row r="11" spans="1:2" ht="19.5" customHeight="1">
      <c r="A11" s="121" t="s">
        <v>513</v>
      </c>
      <c r="B11" s="122"/>
    </row>
    <row r="12" spans="1:2" ht="19.5" customHeight="1">
      <c r="A12" s="121" t="s">
        <v>514</v>
      </c>
      <c r="B12" s="122"/>
    </row>
    <row r="13" spans="1:2" ht="19.5" customHeight="1">
      <c r="A13" s="121" t="s">
        <v>515</v>
      </c>
      <c r="B13" s="122"/>
    </row>
    <row r="14" spans="1:2" ht="19.5" customHeight="1">
      <c r="A14" s="121" t="s">
        <v>516</v>
      </c>
      <c r="B14" s="122"/>
    </row>
    <row r="15" spans="1:2" ht="19.5" customHeight="1">
      <c r="A15" s="121" t="s">
        <v>517</v>
      </c>
      <c r="B15" s="122">
        <v>1.75</v>
      </c>
    </row>
    <row r="16" spans="1:2" ht="19.5" customHeight="1">
      <c r="A16" s="121" t="s">
        <v>518</v>
      </c>
      <c r="B16" s="122"/>
    </row>
    <row r="17" spans="1:2" ht="19.5" customHeight="1">
      <c r="A17" s="121" t="s">
        <v>519</v>
      </c>
      <c r="B17" s="122"/>
    </row>
    <row r="18" spans="1:2" ht="19.5" customHeight="1">
      <c r="A18" s="119" t="s">
        <v>520</v>
      </c>
      <c r="B18" s="123">
        <f>SUM(B11:B17)</f>
        <v>1.75</v>
      </c>
    </row>
    <row r="19" spans="1:2" ht="25.5" customHeight="1">
      <c r="A19" s="121" t="s">
        <v>521</v>
      </c>
      <c r="B19" s="122">
        <v>1.75</v>
      </c>
    </row>
    <row r="20" spans="1:2" ht="19.5" customHeight="1">
      <c r="A20" s="121" t="s">
        <v>522</v>
      </c>
      <c r="B20" s="122"/>
    </row>
    <row r="21" spans="1:2" ht="19.5" customHeight="1">
      <c r="A21" s="121" t="s">
        <v>523</v>
      </c>
      <c r="B21" s="122">
        <v>0.7</v>
      </c>
    </row>
    <row r="22" spans="1:2" ht="19.5" customHeight="1">
      <c r="A22" s="119" t="s">
        <v>524</v>
      </c>
      <c r="B22" s="123">
        <f>SUM(B19:B21)</f>
        <v>2.45</v>
      </c>
    </row>
    <row r="23" spans="1:2" ht="19.5" customHeight="1">
      <c r="A23" s="121" t="s">
        <v>525</v>
      </c>
      <c r="B23" s="123"/>
    </row>
    <row r="24" spans="1:2" ht="19.5" customHeight="1">
      <c r="A24" s="121" t="s">
        <v>526</v>
      </c>
      <c r="B24" s="123"/>
    </row>
    <row r="25" spans="1:8" ht="19.5" customHeight="1">
      <c r="A25" s="121" t="s">
        <v>527</v>
      </c>
      <c r="B25" s="123"/>
      <c r="H25" t="s">
        <v>152</v>
      </c>
    </row>
    <row r="26" spans="1:2" ht="19.5" customHeight="1">
      <c r="A26" s="119" t="s">
        <v>528</v>
      </c>
      <c r="B26" s="123"/>
    </row>
    <row r="27" spans="1:2" ht="37.5" customHeight="1">
      <c r="A27" s="119" t="s">
        <v>529</v>
      </c>
      <c r="B27" s="124"/>
    </row>
    <row r="28" spans="1:2" ht="19.5" customHeight="1">
      <c r="A28" s="121" t="s">
        <v>530</v>
      </c>
      <c r="B28" s="122"/>
    </row>
    <row r="29" spans="1:2" ht="19.5" customHeight="1">
      <c r="A29" s="121" t="s">
        <v>531</v>
      </c>
      <c r="B29" s="122"/>
    </row>
    <row r="30" spans="1:2" ht="19.5" customHeight="1">
      <c r="A30" s="121" t="s">
        <v>532</v>
      </c>
      <c r="B30" s="122"/>
    </row>
    <row r="31" spans="1:2" ht="19.5" customHeight="1">
      <c r="A31" s="121" t="s">
        <v>533</v>
      </c>
      <c r="B31" s="122"/>
    </row>
    <row r="32" spans="1:2" ht="37.5" customHeight="1">
      <c r="A32" s="119" t="s">
        <v>534</v>
      </c>
      <c r="B32" s="122">
        <f>B18+B22</f>
        <v>4.2</v>
      </c>
    </row>
  </sheetData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&amp;R6. melléklet az ../2020.(II...) önkormányzati rendelethez
9. melléklet az 1/2019.(II.20.)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2020-02-14T08:20:13Z</cp:lastPrinted>
  <dcterms:created xsi:type="dcterms:W3CDTF">2018-06-20T08:53:42Z</dcterms:created>
  <dcterms:modified xsi:type="dcterms:W3CDTF">2020-02-14T08:22:16Z</dcterms:modified>
  <cp:category/>
  <cp:version/>
  <cp:contentType/>
  <cp:contentStatus/>
</cp:coreProperties>
</file>