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8" yWindow="65428" windowWidth="23256" windowHeight="12576" activeTab="2"/>
  </bookViews>
  <sheets>
    <sheet name="bevétel" sheetId="1" r:id="rId1"/>
    <sheet name="Kiadás" sheetId="2" r:id="rId2"/>
    <sheet name="Állami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<sst xmlns="http://schemas.openxmlformats.org/spreadsheetml/2006/main" count="472" uniqueCount="449">
  <si>
    <t>Bevételek (E Ft)</t>
  </si>
  <si>
    <t>Rovat megnevezése</t>
  </si>
  <si>
    <t>Rovat-
szám</t>
  </si>
  <si>
    <t>kötelező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</si>
  <si>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</si>
  <si>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</si>
  <si>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</si>
  <si>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</si>
  <si>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</si>
  <si>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</si>
  <si>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</si>
  <si>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</si>
  <si>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</si>
  <si>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</si>
  <si>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</si>
  <si>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</si>
  <si>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</si>
  <si>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</si>
  <si>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</si>
  <si>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</si>
  <si>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</si>
  <si>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</si>
  <si>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</si>
  <si>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</si>
  <si>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</si>
  <si>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</si>
  <si>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</si>
  <si>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</si>
  <si>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</si>
  <si>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</si>
  <si>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</si>
  <si>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</si>
  <si>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</si>
  <si>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</si>
  <si>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</si>
  <si>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</si>
  <si>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</si>
  <si>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</si>
  <si>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</si>
  <si>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</si>
  <si>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</si>
  <si>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</si>
  <si>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</si>
  <si>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</si>
  <si>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</si>
  <si>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</si>
  <si>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</si>
  <si>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</si>
  <si>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</si>
  <si>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B351</t>
  </si>
  <si>
    <t>B352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</si>
  <si>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</si>
  <si>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</si>
  <si>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</si>
  <si>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</si>
  <si>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</si>
  <si>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</si>
  <si>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</si>
  <si>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</si>
  <si>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</si>
  <si>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</si>
  <si>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</si>
  <si>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</si>
  <si>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</si>
  <si>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</si>
  <si>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</si>
  <si>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</si>
  <si>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</si>
  <si>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</si>
  <si>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</si>
  <si>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</si>
  <si>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</si>
  <si>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</si>
  <si>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</si>
  <si>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</si>
  <si>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</si>
  <si>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</si>
  <si>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</si>
  <si>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</si>
  <si>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</si>
  <si>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</si>
  <si>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</si>
  <si>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</si>
  <si>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</si>
  <si>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</si>
  <si>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</si>
  <si>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</si>
  <si>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</si>
  <si>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</si>
  <si>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</si>
  <si>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</si>
  <si>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</si>
  <si>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</si>
  <si>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</si>
  <si>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</si>
  <si>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</si>
  <si>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</si>
  <si>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</si>
  <si>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</si>
  <si>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</si>
  <si>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</si>
  <si>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</si>
  <si>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visszatérítendő támogatások, kölcsönök visszatérülése államháztartáson kívülről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</si>
  <si>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</si>
  <si>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</si>
  <si>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</si>
  <si>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</si>
  <si>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</si>
  <si>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</si>
  <si>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</si>
  <si>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</si>
  <si>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</si>
  <si>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</si>
  <si>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</si>
  <si>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</si>
  <si>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</si>
  <si>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</si>
  <si>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</si>
  <si>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</si>
  <si>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</si>
  <si>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</si>
  <si>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</si>
  <si>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</si>
  <si>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</si>
  <si>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</si>
  <si>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</si>
  <si>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</si>
  <si>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</si>
  <si>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</si>
  <si>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</si>
  <si>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</si>
  <si>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</si>
  <si>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</si>
  <si>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</si>
  <si>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</si>
  <si>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</si>
  <si>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</si>
  <si>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</si>
  <si>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</si>
  <si>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</si>
  <si>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</si>
  <si>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</si>
  <si>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</si>
  <si>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</si>
  <si>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</si>
  <si>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</si>
  <si>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</si>
  <si>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</si>
  <si>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</si>
  <si>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</si>
  <si>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</si>
  <si>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</si>
  <si>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</si>
  <si>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</si>
  <si>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</si>
  <si>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</si>
  <si>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</si>
  <si>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</si>
  <si>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</si>
  <si>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</si>
  <si>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</si>
  <si>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</si>
  <si>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</si>
  <si>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</si>
  <si>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</si>
  <si>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ÖNKORMÁNYZATI ELŐIRÁNYZATOK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</si>
  <si>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</si>
  <si>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</si>
  <si>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</si>
  <si>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</si>
  <si>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</si>
  <si>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</si>
  <si>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</si>
  <si>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</si>
  <si>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</si>
  <si>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</si>
  <si>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</si>
  <si>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</si>
  <si>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</si>
  <si>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</si>
  <si>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</si>
  <si>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</si>
  <si>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</si>
  <si>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</si>
  <si>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</si>
  <si>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</si>
  <si>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</si>
  <si>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</si>
  <si>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</si>
  <si>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</si>
  <si>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</si>
  <si>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</si>
  <si>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</si>
  <si>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</si>
  <si>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</si>
  <si>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</si>
  <si>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</si>
  <si>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</si>
  <si>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</si>
  <si>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</si>
  <si>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</si>
  <si>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</si>
  <si>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</si>
  <si>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</si>
  <si>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</si>
  <si>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</si>
  <si>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</si>
  <si>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</si>
  <si>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</si>
  <si>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</si>
  <si>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</si>
  <si>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</si>
  <si>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</si>
  <si>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</si>
  <si>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</si>
  <si>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</si>
  <si>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</si>
  <si>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</si>
  <si>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</si>
  <si>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</si>
  <si>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</si>
  <si>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</si>
  <si>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</si>
  <si>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</si>
  <si>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</si>
  <si>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</si>
  <si>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</si>
  <si>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</si>
  <si>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</si>
  <si>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</si>
  <si>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</si>
  <si>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</si>
  <si>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</si>
  <si>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</si>
  <si>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</si>
  <si>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</si>
  <si>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</si>
  <si>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</si>
  <si>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</si>
  <si>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</si>
  <si>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</si>
  <si>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</si>
  <si>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</si>
  <si>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</si>
  <si>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</si>
  <si>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</si>
  <si>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</si>
  <si>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</si>
  <si>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</si>
  <si>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</si>
  <si>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</si>
  <si>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</si>
  <si>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</si>
  <si>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</si>
  <si>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</si>
  <si>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</si>
  <si>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</si>
  <si>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</si>
  <si>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</si>
  <si>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</si>
  <si>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</si>
  <si>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</si>
  <si>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</si>
  <si>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</si>
  <si>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</si>
  <si>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</si>
  <si>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</si>
  <si>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</si>
  <si>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</si>
  <si>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</si>
  <si>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</si>
  <si>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</si>
  <si>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</si>
  <si>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</si>
  <si>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</si>
  <si>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</si>
  <si>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</si>
  <si>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</si>
  <si>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A helyi önk-nak előző évi elszám-ból származó kiadások</t>
  </si>
  <si>
    <t>K5021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</si>
  <si>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</si>
  <si>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</si>
  <si>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</si>
  <si>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</si>
  <si>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</si>
  <si>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</si>
  <si>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</si>
  <si>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</si>
  <si>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</si>
  <si>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</si>
  <si>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</si>
  <si>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</si>
  <si>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</si>
  <si>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K513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</si>
  <si>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</si>
  <si>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</si>
  <si>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</si>
  <si>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</si>
  <si>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</si>
  <si>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</si>
  <si>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</si>
  <si>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</si>
  <si>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</si>
  <si>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</si>
  <si>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</si>
  <si>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</si>
  <si>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K65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</si>
  <si>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</si>
  <si>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</si>
  <si>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</si>
  <si>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</si>
  <si>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</si>
  <si>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</si>
  <si>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</si>
  <si>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</si>
  <si>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</si>
  <si>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</si>
  <si>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</si>
  <si>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</si>
  <si>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</si>
  <si>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</si>
  <si>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</si>
  <si>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</si>
  <si>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</si>
  <si>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</si>
  <si>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</si>
  <si>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</si>
  <si>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</si>
  <si>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</si>
  <si>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</si>
  <si>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</si>
  <si>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</si>
  <si>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</si>
  <si>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</si>
  <si>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</si>
  <si>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</si>
  <si>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</si>
  <si>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</si>
  <si>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</si>
  <si>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</si>
  <si>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</si>
  <si>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</si>
  <si>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</si>
  <si>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</si>
  <si>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</si>
  <si>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</si>
  <si>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</si>
  <si>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</si>
  <si>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</si>
  <si>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</si>
  <si>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</si>
  <si>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</si>
  <si>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</si>
  <si>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</si>
  <si>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</si>
  <si>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</si>
  <si>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</si>
  <si>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</si>
  <si>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</si>
  <si>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</si>
  <si>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</si>
  <si>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</si>
  <si>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</si>
  <si>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</si>
  <si>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</si>
  <si>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</si>
  <si>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</si>
  <si>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</si>
  <si>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</si>
  <si>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</si>
  <si>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</si>
  <si>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</si>
  <si>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</si>
  <si>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</si>
  <si>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</si>
  <si>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</si>
  <si>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</si>
  <si>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</si>
  <si>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</si>
  <si>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</si>
  <si>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</si>
  <si>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</si>
  <si>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</si>
  <si>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</si>
  <si>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</si>
  <si>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</si>
  <si>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</si>
  <si>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</si>
  <si>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</si>
  <si>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TÁJÉKOZTATÓ</t>
  </si>
  <si>
    <t>Ft-ban</t>
  </si>
  <si>
    <t>Sor-</t>
  </si>
  <si>
    <t>Megnevezés</t>
  </si>
  <si>
    <t xml:space="preserve">Létszám  </t>
  </si>
  <si>
    <t>Fajl. összeg</t>
  </si>
  <si>
    <t>Hozzájárulás Ft</t>
  </si>
  <si>
    <t>szám</t>
  </si>
  <si>
    <t>Fő</t>
  </si>
  <si>
    <t>Ft/fő</t>
  </si>
  <si>
    <t>Költségvetési tv. 2. sz. melléklete alapján</t>
  </si>
  <si>
    <t>I.I.b.)</t>
  </si>
  <si>
    <t>Településüzemeltetéshez kapcsolódó feladatok ellátásnak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</si>
  <si>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</si>
  <si>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</si>
  <si>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</si>
  <si>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</si>
  <si>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</si>
  <si>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</si>
  <si>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</si>
  <si>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</si>
  <si>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I.I.c.)</t>
  </si>
  <si>
    <t>Egyéb önkormányzati feladatok támogatása</t>
  </si>
  <si>
    <t>I.I.d.)</t>
  </si>
  <si>
    <t>Lakott külterülettel kapcsolatos feladatok támogatása</t>
  </si>
  <si>
    <t>I.  Összesen</t>
  </si>
  <si>
    <t>III.2.</t>
  </si>
  <si>
    <t>Szociális  feladatok egyéb támogatása</t>
  </si>
  <si>
    <t>III.3.</t>
  </si>
  <si>
    <t>Egyes szociális és gyermekjóléti feladatok támogatás</t>
  </si>
  <si>
    <t>III.3.a.</t>
  </si>
  <si>
    <t>Szociális étkeztetés</t>
  </si>
  <si>
    <t>III.   Összesen:</t>
  </si>
  <si>
    <t>IV.</t>
  </si>
  <si>
    <t>Települési önkormányzat kulturális feladatainak támogatása</t>
  </si>
  <si>
    <t>Állami hozzájárulás mindösszesen:</t>
  </si>
  <si>
    <t>Falugondnoki szolgáltatás</t>
  </si>
  <si>
    <t>Szociális segítés</t>
  </si>
  <si>
    <r>
      <t>Egyéb dologi kiadások</t>
    </r>
    <r>
      <rPr>
        <sz val="11"/>
        <color rgb="FFFF0000"/>
        <rFont val="Bookman Old Style"/>
        <family val="1"/>
      </rPr>
      <t xml:space="preserve"> </t>
    </r>
  </si>
  <si>
    <t xml:space="preserve">                                                                            </t>
  </si>
  <si>
    <t xml:space="preserve">Értékesítési és forgalmi adók </t>
  </si>
  <si>
    <t>Települési önkormányzatok szociális és gyermekjóléti és gy.étk. feladatainak támogatása</t>
  </si>
  <si>
    <t>Működési célú központosított előirányzatok</t>
  </si>
  <si>
    <t>Helyi önkormányzatok kiegészítő támogatásai</t>
  </si>
  <si>
    <t>Egyéb működési célú támogatások bevételei államháztartáson belülről</t>
  </si>
  <si>
    <t xml:space="preserve">Fogyasztási adók </t>
  </si>
  <si>
    <t xml:space="preserve">Pénzügyi monopóliumok nyereségét terhelő adók </t>
  </si>
  <si>
    <t>Közvetített szolgáltatások értéke</t>
  </si>
  <si>
    <t>Tulajdonosi bevételek</t>
  </si>
  <si>
    <t>Működési bevételek összesen</t>
  </si>
  <si>
    <t>B74</t>
  </si>
  <si>
    <t>Felhalmozási célú átvett pe.  államháztartáson kívülről</t>
  </si>
  <si>
    <t>B75</t>
  </si>
  <si>
    <t>Felhalmozási bevételek  összesen</t>
  </si>
  <si>
    <t>Vagyoni tipusú adók  (építmény, kommunális)</t>
  </si>
  <si>
    <t>IV. Összesen:</t>
  </si>
  <si>
    <t>Nick Község Önkormányzatának  2021. évi költségvetése</t>
  </si>
  <si>
    <t>Felhalmozási célú visszatérítendő támogatások, kölcsönök nyújtása államháztartáson kívülre (lakásszerz.támog. )</t>
  </si>
  <si>
    <t xml:space="preserve"> Nick Község Önkormányzatát megillető 2021. évi hozzájárulásokról</t>
  </si>
  <si>
    <t>Nick Község Önkormányzata 2021. évi költségvetése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</si>
</sst>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\ ##########"/>
    <numFmt numFmtId="167" formatCode="0__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8"/>
      <name val="Bookman Old Style"/>
      <family val="1"/>
    </font>
    <font>
      <b/>
      <i/>
      <u val="single"/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u val="single"/>
      <sz val="11"/>
      <name val="Bookman Old Style"/>
      <family val="1"/>
    </font>
    <font>
      <sz val="11"/>
      <color rgb="FFFF0000"/>
      <name val="Bookman Old Style"/>
      <family val="1"/>
    </font>
    <font>
      <sz val="10"/>
      <name val="Arial CE"/>
      <family val="2"/>
    </font>
    <font>
      <b/>
      <sz val="9"/>
      <color indexed="8"/>
      <name val="Bookman Old Style"/>
      <family val="1"/>
    </font>
    <font>
      <b/>
      <sz val="8"/>
      <color indexed="8"/>
      <name val="Bookman Old Style"/>
      <family val="1"/>
    </font>
    <font>
      <sz val="8"/>
      <color indexed="8"/>
      <name val="Bookman Old Style"/>
      <family val="1"/>
    </font>
    <font>
      <sz val="11"/>
      <name val="Calibri"/>
      <family val="2"/>
      <scheme val="minor"/>
    </font>
    <font>
      <sz val="8"/>
      <name val="Bookman Old Style"/>
      <family val="1"/>
    </font>
    <font>
      <b/>
      <sz val="8"/>
      <name val="Bookman Old Style"/>
      <family val="1"/>
    </font>
    <font>
      <b/>
      <i/>
      <u val="single"/>
      <sz val="8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</cellStyleXfs>
  <cellXfs count="140">
    <xf numFmtId="0" fontId="0" fillId="0" borderId="0" xfId="0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/>
    <xf numFmtId="165" fontId="10" fillId="0" borderId="1" xfId="20" applyNumberFormat="1" applyFont="1" applyBorder="1" applyAlignment="1">
      <alignment horizontal="right"/>
    </xf>
    <xf numFmtId="165" fontId="8" fillId="0" borderId="1" xfId="20" applyNumberFormat="1" applyFont="1" applyBorder="1" applyAlignment="1">
      <alignment horizontal="right"/>
    </xf>
    <xf numFmtId="0" fontId="8" fillId="0" borderId="1" xfId="0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/>
    </xf>
    <xf numFmtId="165" fontId="10" fillId="0" borderId="1" xfId="20" applyNumberFormat="1" applyFont="1" applyFill="1" applyBorder="1" applyAlignment="1">
      <alignment horizontal="right"/>
    </xf>
    <xf numFmtId="166" fontId="8" fillId="2" borderId="1" xfId="0" applyNumberFormat="1" applyFont="1" applyFill="1" applyBorder="1" applyAlignment="1">
      <alignment vertical="center"/>
    </xf>
    <xf numFmtId="165" fontId="9" fillId="0" borderId="1" xfId="2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165" fontId="8" fillId="0" borderId="2" xfId="20" applyNumberFormat="1" applyFont="1" applyBorder="1" applyAlignment="1">
      <alignment horizontal="right"/>
    </xf>
    <xf numFmtId="165" fontId="0" fillId="0" borderId="0" xfId="20" applyNumberFormat="1" applyFont="1" applyBorder="1" applyAlignment="1">
      <alignment horizontal="right"/>
    </xf>
    <xf numFmtId="165" fontId="10" fillId="0" borderId="0" xfId="20" applyNumberFormat="1" applyFont="1"/>
    <xf numFmtId="165" fontId="10" fillId="3" borderId="0" xfId="20" applyNumberFormat="1" applyFont="1" applyFill="1"/>
    <xf numFmtId="165" fontId="10" fillId="0" borderId="0" xfId="20" applyNumberFormat="1" applyFont="1" applyBorder="1"/>
    <xf numFmtId="165" fontId="10" fillId="0" borderId="3" xfId="20" applyNumberFormat="1" applyFont="1" applyBorder="1"/>
    <xf numFmtId="165" fontId="8" fillId="0" borderId="3" xfId="20" applyNumberFormat="1" applyFont="1" applyBorder="1"/>
    <xf numFmtId="165" fontId="8" fillId="0" borderId="0" xfId="20" applyNumberFormat="1" applyFont="1" applyBorder="1"/>
    <xf numFmtId="165" fontId="8" fillId="0" borderId="0" xfId="20" applyNumberFormat="1" applyFont="1"/>
    <xf numFmtId="165" fontId="11" fillId="0" borderId="0" xfId="20" applyNumberFormat="1" applyFont="1"/>
    <xf numFmtId="165" fontId="9" fillId="0" borderId="0" xfId="20" applyNumberFormat="1" applyFont="1"/>
    <xf numFmtId="165" fontId="9" fillId="0" borderId="0" xfId="2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7" fillId="0" borderId="0" xfId="0" applyFont="1"/>
    <xf numFmtId="0" fontId="14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0" fillId="0" borderId="0" xfId="0" applyFont="1"/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65" fontId="10" fillId="0" borderId="1" xfId="20" applyNumberFormat="1" applyFont="1" applyBorder="1" applyAlignment="1">
      <alignment horizontal="right" wrapText="1"/>
    </xf>
    <xf numFmtId="167" fontId="10" fillId="0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65" fontId="11" fillId="0" borderId="1" xfId="2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165" fontId="9" fillId="0" borderId="1" xfId="2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65" fontId="11" fillId="0" borderId="1" xfId="2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165" fontId="9" fillId="0" borderId="4" xfId="20" applyNumberFormat="1" applyFont="1" applyFill="1" applyBorder="1" applyAlignment="1">
      <alignment horizontal="right" vertical="center"/>
    </xf>
    <xf numFmtId="0" fontId="8" fillId="2" borderId="5" xfId="0" applyFont="1" applyFill="1" applyBorder="1"/>
    <xf numFmtId="0" fontId="10" fillId="2" borderId="2" xfId="0" applyFont="1" applyFill="1" applyBorder="1"/>
    <xf numFmtId="0" fontId="16" fillId="0" borderId="0" xfId="21" applyFont="1" applyAlignment="1">
      <alignment horizontal="center"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right"/>
      <protection/>
    </xf>
    <xf numFmtId="0" fontId="10" fillId="0" borderId="6" xfId="21" applyFont="1" applyBorder="1" applyAlignment="1">
      <alignment horizontal="center"/>
      <protection/>
    </xf>
    <xf numFmtId="0" fontId="10" fillId="0" borderId="7" xfId="21" applyFont="1" applyBorder="1" applyAlignment="1">
      <alignment horizontal="center"/>
      <protection/>
    </xf>
    <xf numFmtId="0" fontId="10" fillId="0" borderId="0" xfId="21" applyFont="1" applyBorder="1" applyAlignment="1">
      <alignment horizontal="center"/>
      <protection/>
    </xf>
    <xf numFmtId="0" fontId="10" fillId="0" borderId="8" xfId="21" applyFont="1" applyBorder="1">
      <alignment/>
      <protection/>
    </xf>
    <xf numFmtId="0" fontId="8" fillId="0" borderId="8" xfId="21" applyFont="1" applyBorder="1" applyAlignment="1">
      <alignment horizontal="center"/>
      <protection/>
    </xf>
    <xf numFmtId="0" fontId="8" fillId="0" borderId="9" xfId="21" applyFont="1" applyBorder="1" applyAlignment="1">
      <alignment horizontal="center"/>
      <protection/>
    </xf>
    <xf numFmtId="0" fontId="10" fillId="0" borderId="6" xfId="21" applyFont="1" applyBorder="1">
      <alignment/>
      <protection/>
    </xf>
    <xf numFmtId="0" fontId="14" fillId="0" borderId="7" xfId="21" applyFont="1" applyFill="1" applyBorder="1" applyAlignment="1">
      <alignment/>
      <protection/>
    </xf>
    <xf numFmtId="0" fontId="17" fillId="0" borderId="0" xfId="21" applyFont="1">
      <alignment/>
      <protection/>
    </xf>
    <xf numFmtId="0" fontId="8" fillId="0" borderId="3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0" xfId="21" applyFont="1">
      <alignment/>
      <protection/>
    </xf>
    <xf numFmtId="0" fontId="14" fillId="0" borderId="0" xfId="21" applyFont="1">
      <alignment/>
      <protection/>
    </xf>
    <xf numFmtId="0" fontId="16" fillId="0" borderId="0" xfId="21" applyFont="1">
      <alignment/>
      <protection/>
    </xf>
    <xf numFmtId="0" fontId="18" fillId="0" borderId="0" xfId="21" applyFont="1" applyBorder="1">
      <alignment/>
      <protection/>
    </xf>
    <xf numFmtId="0" fontId="9" fillId="0" borderId="0" xfId="21" applyFont="1" applyBorder="1">
      <alignment/>
      <protection/>
    </xf>
    <xf numFmtId="0" fontId="8" fillId="0" borderId="10" xfId="21" applyFont="1" applyBorder="1">
      <alignment/>
      <protection/>
    </xf>
    <xf numFmtId="165" fontId="8" fillId="0" borderId="10" xfId="20" applyNumberFormat="1" applyFont="1" applyBorder="1"/>
    <xf numFmtId="3" fontId="0" fillId="0" borderId="0" xfId="0" applyNumberFormat="1" applyFont="1"/>
    <xf numFmtId="0" fontId="13" fillId="0" borderId="0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4" fillId="0" borderId="1" xfId="0" applyFont="1" applyBorder="1"/>
    <xf numFmtId="0" fontId="8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7" fillId="4" borderId="1" xfId="0" applyFont="1" applyFill="1" applyBorder="1"/>
    <xf numFmtId="0" fontId="8" fillId="4" borderId="1" xfId="0" applyFont="1" applyFill="1" applyBorder="1" applyAlignment="1">
      <alignment horizontal="left" vertical="center"/>
    </xf>
    <xf numFmtId="0" fontId="2" fillId="5" borderId="1" xfId="0" applyFont="1" applyFill="1" applyBorder="1"/>
    <xf numFmtId="0" fontId="26" fillId="6" borderId="1" xfId="0" applyFont="1" applyFill="1" applyBorder="1" applyAlignment="1">
      <alignment horizontal="left" vertical="center" wrapText="1"/>
    </xf>
    <xf numFmtId="0" fontId="28" fillId="6" borderId="1" xfId="0" applyFont="1" applyFill="1" applyBorder="1" applyAlignment="1">
      <alignment horizontal="left" vertical="center"/>
    </xf>
    <xf numFmtId="0" fontId="2" fillId="7" borderId="1" xfId="0" applyFont="1" applyFill="1" applyBorder="1"/>
    <xf numFmtId="0" fontId="22" fillId="8" borderId="1" xfId="0" applyFont="1" applyFill="1" applyBorder="1"/>
    <xf numFmtId="0" fontId="28" fillId="8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6" borderId="1" xfId="0" applyFont="1" applyFill="1" applyBorder="1" applyAlignment="1">
      <alignment horizontal="left" vertical="center"/>
    </xf>
    <xf numFmtId="0" fontId="28" fillId="6" borderId="1" xfId="0" applyFont="1" applyFill="1" applyBorder="1" applyAlignment="1">
      <alignment horizontal="left" vertical="center" wrapText="1"/>
    </xf>
    <xf numFmtId="0" fontId="22" fillId="9" borderId="1" xfId="0" applyFont="1" applyFill="1" applyBorder="1"/>
    <xf numFmtId="0" fontId="29" fillId="9" borderId="1" xfId="0" applyFont="1" applyFill="1" applyBorder="1"/>
    <xf numFmtId="0" fontId="2" fillId="10" borderId="1" xfId="0" applyFont="1" applyFill="1" applyBorder="1"/>
    <xf numFmtId="3" fontId="0" fillId="0" borderId="1" xfId="0" applyNumberFormat="1" applyBorder="1"/>
    <xf numFmtId="3" fontId="24" fillId="0" borderId="1" xfId="0" applyNumberFormat="1" applyFont="1" applyBorder="1"/>
    <xf numFmtId="0" fontId="15" fillId="7" borderId="1" xfId="0" applyFont="1" applyFill="1" applyBorder="1"/>
    <xf numFmtId="166" fontId="8" fillId="7" borderId="1" xfId="0" applyNumberFormat="1" applyFont="1" applyFill="1" applyBorder="1" applyAlignment="1">
      <alignment vertical="center"/>
    </xf>
    <xf numFmtId="165" fontId="8" fillId="7" borderId="1" xfId="20" applyNumberFormat="1" applyFont="1" applyFill="1" applyBorder="1" applyAlignment="1">
      <alignment horizontal="right"/>
    </xf>
    <xf numFmtId="0" fontId="19" fillId="0" borderId="0" xfId="21" applyFont="1">
      <alignment/>
      <protection/>
    </xf>
    <xf numFmtId="165" fontId="19" fillId="0" borderId="0" xfId="20" applyNumberFormat="1" applyFont="1"/>
    <xf numFmtId="0" fontId="19" fillId="0" borderId="0" xfId="0" applyFont="1"/>
    <xf numFmtId="0" fontId="10" fillId="0" borderId="11" xfId="21" applyFont="1" applyBorder="1">
      <alignment/>
      <protection/>
    </xf>
    <xf numFmtId="165" fontId="10" fillId="0" borderId="11" xfId="20" applyNumberFormat="1" applyFont="1" applyBorder="1"/>
    <xf numFmtId="165" fontId="11" fillId="0" borderId="11" xfId="20" applyNumberFormat="1" applyFont="1" applyBorder="1"/>
    <xf numFmtId="165" fontId="9" fillId="0" borderId="3" xfId="20" applyNumberFormat="1" applyFont="1" applyBorder="1"/>
    <xf numFmtId="165" fontId="11" fillId="0" borderId="1" xfId="20" applyNumberFormat="1" applyFont="1" applyBorder="1" applyAlignment="1">
      <alignment horizontal="right"/>
    </xf>
    <xf numFmtId="0" fontId="10" fillId="0" borderId="3" xfId="21" applyFont="1" applyBorder="1">
      <alignment/>
      <protection/>
    </xf>
    <xf numFmtId="0" fontId="10" fillId="0" borderId="10" xfId="21" applyFont="1" applyBorder="1">
      <alignment/>
      <protection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0" xfId="21" applyFont="1" applyAlignment="1">
      <alignment horizontal="center"/>
      <protection/>
    </xf>
    <xf numFmtId="0" fontId="16" fillId="0" borderId="0" xfId="21" applyFont="1" applyAlignment="1">
      <alignment horizontal="center"/>
      <protection/>
    </xf>
    <xf numFmtId="0" fontId="10" fillId="0" borderId="0" xfId="21" applyFont="1" applyAlignment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Normál 4" xfId="21"/>
    <cellStyle name="Normal_KTRSZJ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AA7D-5B6B-4669-B8CC-93C17FDA3340}">
  <sheetPr>
    <pageSetUpPr fitToPage="1"/>
  </sheetPr>
  <dimension ref="A1:C94"/>
  <sheetViews>
    <sheetView workbookViewId="0" topLeftCell="A1">
      <selection activeCell="C32" sqref="C32"/>
    </sheetView>
  </sheetViews>
  <sheetFormatPr defaultColWidth="9.140625" defaultRowHeight="15"/>
  <cols>
    <col min="1" max="1" width="77.421875" style="27" customWidth="1"/>
    <col min="2" max="2" width="9.140625" style="27" customWidth="1"/>
    <col min="3" max="3" width="13.57421875" style="27" customWidth="1"/>
    <col min="4" max="16384" width="9.140625" style="27" customWidth="1"/>
  </cols>
  <sheetData>
    <row r="1" spans="1:3" ht="27" customHeight="1">
      <c r="A1" s="131" t="s">
        <v>445</v>
      </c>
      <c r="B1" s="132"/>
      <c r="C1" s="132"/>
    </row>
    <row r="2" spans="1:3" ht="23.25" customHeight="1">
      <c r="A2" s="133" t="s">
        <v>0</v>
      </c>
      <c r="B2" s="132"/>
      <c r="C2" s="132"/>
    </row>
    <row r="3" spans="1:3" ht="26.4">
      <c r="A3" s="92" t="s">
        <v>1</v>
      </c>
      <c r="B3" s="86" t="s">
        <v>2</v>
      </c>
      <c r="C3" s="93" t="s">
        <v>3</v>
      </c>
    </row>
    <row r="4" spans="1:3" ht="14.4">
      <c r="A4" s="94" t="s">
        <v>4</v>
      </c>
      <c r="B4" s="87" t="s">
        <v>5</v>
      </c>
      <c r="C4" s="116">
        <v>14101</v>
      </c>
    </row>
    <row r="5" spans="1:3" ht="14.4">
      <c r="A5" s="95" t="s">
        <v>6</v>
      </c>
      <c r="B5" s="87" t="s">
        <v>7</v>
      </c>
      <c r="C5" s="88"/>
    </row>
    <row r="6" spans="1:3" ht="15" customHeight="1">
      <c r="A6" s="95" t="s">
        <v>430</v>
      </c>
      <c r="B6" s="87" t="s">
        <v>8</v>
      </c>
      <c r="C6" s="116">
        <v>6936</v>
      </c>
    </row>
    <row r="7" spans="1:3" ht="15" customHeight="1">
      <c r="A7" s="95" t="s">
        <v>9</v>
      </c>
      <c r="B7" s="87" t="s">
        <v>10</v>
      </c>
      <c r="C7" s="116">
        <v>2270</v>
      </c>
    </row>
    <row r="8" spans="1:3" ht="15" customHeight="1">
      <c r="A8" s="95" t="s">
        <v>431</v>
      </c>
      <c r="B8" s="87" t="s">
        <v>11</v>
      </c>
      <c r="C8" s="88"/>
    </row>
    <row r="9" spans="1:3" ht="15" customHeight="1">
      <c r="A9" s="95" t="s">
        <v>432</v>
      </c>
      <c r="B9" s="87" t="s">
        <v>12</v>
      </c>
      <c r="C9" s="88"/>
    </row>
    <row r="10" spans="1:3" ht="15" customHeight="1">
      <c r="A10" s="96" t="s">
        <v>13</v>
      </c>
      <c r="B10" s="90" t="s">
        <v>14</v>
      </c>
      <c r="C10" s="25">
        <f>SUM(C4:C9)</f>
        <v>23307</v>
      </c>
    </row>
    <row r="11" spans="1:3" ht="14.4">
      <c r="A11" s="95" t="s">
        <v>15</v>
      </c>
      <c r="B11" s="87" t="s">
        <v>16</v>
      </c>
      <c r="C11" s="88"/>
    </row>
    <row r="12" spans="1:3" ht="15" customHeight="1">
      <c r="A12" s="95" t="s">
        <v>17</v>
      </c>
      <c r="B12" s="87" t="s">
        <v>18</v>
      </c>
      <c r="C12" s="88"/>
    </row>
    <row r="13" spans="1:3" ht="15" customHeight="1">
      <c r="A13" s="95" t="s">
        <v>19</v>
      </c>
      <c r="B13" s="87" t="s">
        <v>20</v>
      </c>
      <c r="C13" s="88"/>
    </row>
    <row r="14" spans="1:3" ht="15" customHeight="1">
      <c r="A14" s="95" t="s">
        <v>21</v>
      </c>
      <c r="B14" s="87" t="s">
        <v>22</v>
      </c>
      <c r="C14" s="88"/>
    </row>
    <row r="15" spans="1:3" ht="15" customHeight="1">
      <c r="A15" s="95" t="s">
        <v>433</v>
      </c>
      <c r="B15" s="87" t="s">
        <v>23</v>
      </c>
      <c r="C15" s="88">
        <v>1054</v>
      </c>
    </row>
    <row r="16" spans="1:3" ht="15" customHeight="1">
      <c r="A16" s="96" t="s">
        <v>24</v>
      </c>
      <c r="B16" s="98" t="s">
        <v>25</v>
      </c>
      <c r="C16" s="25">
        <f>SUM(C10,C15)</f>
        <v>24361</v>
      </c>
    </row>
    <row r="17" spans="1:3" ht="15" customHeight="1">
      <c r="A17" s="95" t="s">
        <v>38</v>
      </c>
      <c r="B17" s="87" t="s">
        <v>39</v>
      </c>
      <c r="C17" s="88"/>
    </row>
    <row r="18" spans="1:3" ht="15" customHeight="1">
      <c r="A18" s="95" t="s">
        <v>40</v>
      </c>
      <c r="B18" s="87" t="s">
        <v>41</v>
      </c>
      <c r="C18" s="88"/>
    </row>
    <row r="19" spans="1:3" ht="15" customHeight="1">
      <c r="A19" s="96" t="s">
        <v>42</v>
      </c>
      <c r="B19" s="90" t="s">
        <v>43</v>
      </c>
      <c r="C19" s="25"/>
    </row>
    <row r="20" spans="1:3" ht="15" customHeight="1">
      <c r="A20" s="95" t="s">
        <v>44</v>
      </c>
      <c r="B20" s="87" t="s">
        <v>45</v>
      </c>
      <c r="C20" s="25"/>
    </row>
    <row r="21" spans="1:3" ht="15" customHeight="1">
      <c r="A21" s="95" t="s">
        <v>46</v>
      </c>
      <c r="B21" s="87" t="s">
        <v>47</v>
      </c>
      <c r="C21" s="25"/>
    </row>
    <row r="22" spans="1:3" ht="15" customHeight="1">
      <c r="A22" s="96" t="s">
        <v>443</v>
      </c>
      <c r="B22" s="90" t="s">
        <v>48</v>
      </c>
      <c r="C22" s="25">
        <v>1850</v>
      </c>
    </row>
    <row r="23" spans="1:3" ht="15" customHeight="1">
      <c r="A23" s="95" t="s">
        <v>429</v>
      </c>
      <c r="B23" s="87" t="s">
        <v>49</v>
      </c>
      <c r="C23" s="117">
        <v>7850</v>
      </c>
    </row>
    <row r="24" spans="1:3" ht="15" customHeight="1">
      <c r="A24" s="95" t="s">
        <v>434</v>
      </c>
      <c r="B24" s="87" t="s">
        <v>50</v>
      </c>
      <c r="C24" s="88"/>
    </row>
    <row r="25" spans="1:3" ht="15" customHeight="1">
      <c r="A25" s="95" t="s">
        <v>435</v>
      </c>
      <c r="B25" s="87" t="s">
        <v>51</v>
      </c>
      <c r="C25" s="88"/>
    </row>
    <row r="26" spans="1:3" ht="15" customHeight="1">
      <c r="A26" s="95" t="s">
        <v>52</v>
      </c>
      <c r="B26" s="87" t="s">
        <v>53</v>
      </c>
      <c r="C26" s="116">
        <f>1600-1600</f>
        <v>0</v>
      </c>
    </row>
    <row r="27" spans="1:3" ht="15" customHeight="1">
      <c r="A27" s="95" t="s">
        <v>54</v>
      </c>
      <c r="B27" s="87" t="s">
        <v>55</v>
      </c>
      <c r="C27" s="88">
        <v>0</v>
      </c>
    </row>
    <row r="28" spans="1:3" ht="15" customHeight="1">
      <c r="A28" s="96" t="s">
        <v>56</v>
      </c>
      <c r="B28" s="90" t="s">
        <v>57</v>
      </c>
      <c r="C28" s="26">
        <f>SUM(C23:C27)</f>
        <v>7850</v>
      </c>
    </row>
    <row r="29" spans="1:3" ht="15" customHeight="1">
      <c r="A29" s="95" t="s">
        <v>58</v>
      </c>
      <c r="B29" s="87" t="s">
        <v>59</v>
      </c>
      <c r="C29" s="88">
        <v>50</v>
      </c>
    </row>
    <row r="30" spans="1:3" ht="15" customHeight="1">
      <c r="A30" s="96" t="s">
        <v>60</v>
      </c>
      <c r="B30" s="98" t="s">
        <v>61</v>
      </c>
      <c r="C30" s="25">
        <f>SUM(C22,C28:C29)</f>
        <v>9750</v>
      </c>
    </row>
    <row r="31" spans="1:3" ht="15" customHeight="1">
      <c r="A31" s="99" t="s">
        <v>62</v>
      </c>
      <c r="B31" s="87" t="s">
        <v>63</v>
      </c>
      <c r="C31" s="88"/>
    </row>
    <row r="32" spans="1:3" ht="15" customHeight="1">
      <c r="A32" s="99" t="s">
        <v>64</v>
      </c>
      <c r="B32" s="87" t="s">
        <v>65</v>
      </c>
      <c r="C32" s="88">
        <v>50</v>
      </c>
    </row>
    <row r="33" spans="1:3" ht="15" customHeight="1">
      <c r="A33" s="99" t="s">
        <v>436</v>
      </c>
      <c r="B33" s="87" t="s">
        <v>66</v>
      </c>
      <c r="C33" s="88">
        <v>50</v>
      </c>
    </row>
    <row r="34" spans="1:3" ht="15" customHeight="1">
      <c r="A34" s="99" t="s">
        <v>437</v>
      </c>
      <c r="B34" s="87" t="s">
        <v>67</v>
      </c>
      <c r="C34" s="116">
        <v>1553</v>
      </c>
    </row>
    <row r="35" spans="1:3" ht="15" customHeight="1">
      <c r="A35" s="99" t="s">
        <v>68</v>
      </c>
      <c r="B35" s="87" t="s">
        <v>69</v>
      </c>
      <c r="C35" s="88">
        <v>900</v>
      </c>
    </row>
    <row r="36" spans="1:3" ht="15" customHeight="1">
      <c r="A36" s="99" t="s">
        <v>70</v>
      </c>
      <c r="B36" s="87" t="s">
        <v>71</v>
      </c>
      <c r="C36" s="88"/>
    </row>
    <row r="37" spans="1:3" ht="15" customHeight="1">
      <c r="A37" s="99" t="s">
        <v>72</v>
      </c>
      <c r="B37" s="87" t="s">
        <v>73</v>
      </c>
      <c r="C37" s="88"/>
    </row>
    <row r="38" spans="1:3" ht="15" customHeight="1">
      <c r="A38" s="99" t="s">
        <v>74</v>
      </c>
      <c r="B38" s="87" t="s">
        <v>75</v>
      </c>
      <c r="C38" s="88"/>
    </row>
    <row r="39" spans="1:3" ht="15" customHeight="1">
      <c r="A39" s="99" t="s">
        <v>76</v>
      </c>
      <c r="B39" s="87" t="s">
        <v>77</v>
      </c>
      <c r="C39" s="88"/>
    </row>
    <row r="40" spans="1:3" ht="15" customHeight="1">
      <c r="A40" s="99" t="s">
        <v>78</v>
      </c>
      <c r="B40" s="87" t="s">
        <v>79</v>
      </c>
      <c r="C40" s="88"/>
    </row>
    <row r="41" spans="1:3" ht="15" customHeight="1">
      <c r="A41" s="100" t="s">
        <v>80</v>
      </c>
      <c r="B41" s="98" t="s">
        <v>81</v>
      </c>
      <c r="C41" s="25">
        <f>SUM(C31:C40)</f>
        <v>2553</v>
      </c>
    </row>
    <row r="42" spans="1:3" ht="15" customHeight="1">
      <c r="A42" s="99" t="s">
        <v>94</v>
      </c>
      <c r="B42" s="87" t="s">
        <v>95</v>
      </c>
      <c r="C42" s="88"/>
    </row>
    <row r="43" spans="1:3" ht="15" customHeight="1">
      <c r="A43" s="95" t="s">
        <v>96</v>
      </c>
      <c r="B43" s="87" t="s">
        <v>97</v>
      </c>
      <c r="C43" s="88"/>
    </row>
    <row r="44" spans="1:3" ht="15" customHeight="1">
      <c r="A44" s="99" t="s">
        <v>98</v>
      </c>
      <c r="B44" s="87" t="s">
        <v>99</v>
      </c>
      <c r="C44" s="88"/>
    </row>
    <row r="45" spans="1:3" ht="15" customHeight="1">
      <c r="A45" s="96" t="s">
        <v>100</v>
      </c>
      <c r="B45" s="98" t="s">
        <v>101</v>
      </c>
      <c r="C45" s="25">
        <f>SUM(C42:C44)</f>
        <v>0</v>
      </c>
    </row>
    <row r="46" spans="1:3" ht="15" customHeight="1">
      <c r="A46" s="101" t="s">
        <v>438</v>
      </c>
      <c r="B46" s="102"/>
      <c r="C46" s="103">
        <f>SUM(C16,C30,C41,C45,)</f>
        <v>36664</v>
      </c>
    </row>
    <row r="47" spans="1:3" ht="15" customHeight="1">
      <c r="A47" s="95" t="s">
        <v>26</v>
      </c>
      <c r="B47" s="87" t="s">
        <v>27</v>
      </c>
      <c r="C47" s="88"/>
    </row>
    <row r="48" spans="1:3" ht="22.5" customHeight="1">
      <c r="A48" s="95" t="s">
        <v>28</v>
      </c>
      <c r="B48" s="87" t="s">
        <v>29</v>
      </c>
      <c r="C48" s="88"/>
    </row>
    <row r="49" spans="1:3" ht="21.75" customHeight="1">
      <c r="A49" s="95" t="s">
        <v>30</v>
      </c>
      <c r="B49" s="87" t="s">
        <v>31</v>
      </c>
      <c r="C49" s="88"/>
    </row>
    <row r="50" spans="1:3" ht="24.75" customHeight="1">
      <c r="A50" s="95" t="s">
        <v>32</v>
      </c>
      <c r="B50" s="87" t="s">
        <v>33</v>
      </c>
      <c r="C50" s="88"/>
    </row>
    <row r="51" spans="1:3" ht="15" customHeight="1">
      <c r="A51" s="95" t="s">
        <v>34</v>
      </c>
      <c r="B51" s="87" t="s">
        <v>35</v>
      </c>
      <c r="C51" s="116">
        <v>56661</v>
      </c>
    </row>
    <row r="52" spans="1:3" ht="15" customHeight="1">
      <c r="A52" s="96" t="s">
        <v>36</v>
      </c>
      <c r="B52" s="98" t="s">
        <v>37</v>
      </c>
      <c r="C52" s="25">
        <f>SUM(C47:C51)</f>
        <v>56661</v>
      </c>
    </row>
    <row r="53" spans="1:3" ht="15" customHeight="1">
      <c r="A53" s="99" t="s">
        <v>82</v>
      </c>
      <c r="B53" s="87" t="s">
        <v>83</v>
      </c>
      <c r="C53" s="25"/>
    </row>
    <row r="54" spans="1:3" ht="15" customHeight="1">
      <c r="A54" s="99" t="s">
        <v>84</v>
      </c>
      <c r="B54" s="87" t="s">
        <v>85</v>
      </c>
      <c r="C54" s="88"/>
    </row>
    <row r="55" spans="1:3" ht="15" customHeight="1">
      <c r="A55" s="99" t="s">
        <v>86</v>
      </c>
      <c r="B55" s="87" t="s">
        <v>87</v>
      </c>
      <c r="C55" s="25">
        <v>5500</v>
      </c>
    </row>
    <row r="56" spans="1:3" ht="15" customHeight="1">
      <c r="A56" s="99" t="s">
        <v>88</v>
      </c>
      <c r="B56" s="87" t="s">
        <v>89</v>
      </c>
      <c r="C56" s="88"/>
    </row>
    <row r="57" spans="1:3" ht="15" customHeight="1">
      <c r="A57" s="99" t="s">
        <v>90</v>
      </c>
      <c r="B57" s="87" t="s">
        <v>91</v>
      </c>
      <c r="C57" s="88"/>
    </row>
    <row r="58" spans="1:3" ht="15" customHeight="1">
      <c r="A58" s="96" t="s">
        <v>92</v>
      </c>
      <c r="B58" s="98" t="s">
        <v>93</v>
      </c>
      <c r="C58" s="25">
        <f>SUM(C53:C57)</f>
        <v>5500</v>
      </c>
    </row>
    <row r="59" spans="1:3" ht="23.25" customHeight="1">
      <c r="A59" s="95" t="s">
        <v>102</v>
      </c>
      <c r="B59" s="87" t="s">
        <v>439</v>
      </c>
      <c r="C59" s="116">
        <v>1541</v>
      </c>
    </row>
    <row r="60" spans="1:3" ht="15" customHeight="1" hidden="1">
      <c r="A60" s="99" t="s">
        <v>440</v>
      </c>
      <c r="B60" s="87" t="s">
        <v>441</v>
      </c>
      <c r="C60" s="88">
        <v>0</v>
      </c>
    </row>
    <row r="61" spans="1:3" ht="15" customHeight="1" hidden="1">
      <c r="A61" s="99" t="s">
        <v>103</v>
      </c>
      <c r="B61" s="87" t="s">
        <v>104</v>
      </c>
      <c r="C61" s="88"/>
    </row>
    <row r="62" spans="1:3" ht="15" customHeight="1" hidden="1">
      <c r="A62" s="96" t="s">
        <v>105</v>
      </c>
      <c r="B62" s="98" t="s">
        <v>106</v>
      </c>
      <c r="C62" s="25">
        <f>SUM(C59:C61)</f>
        <v>1541</v>
      </c>
    </row>
    <row r="63" spans="1:3" ht="15" customHeight="1">
      <c r="A63" s="101" t="s">
        <v>442</v>
      </c>
      <c r="B63" s="102"/>
      <c r="C63" s="103">
        <f>SUM(C62,C58,C52)</f>
        <v>63702</v>
      </c>
    </row>
    <row r="64" spans="1:3" ht="15.6">
      <c r="A64" s="104" t="s">
        <v>107</v>
      </c>
      <c r="B64" s="105" t="s">
        <v>108</v>
      </c>
      <c r="C64" s="106">
        <f>SUM(C46,C63)</f>
        <v>100366</v>
      </c>
    </row>
    <row r="65" spans="1:3" ht="15.6">
      <c r="A65" s="107" t="s">
        <v>109</v>
      </c>
      <c r="B65" s="108"/>
      <c r="C65" s="97">
        <v>-10708</v>
      </c>
    </row>
    <row r="66" spans="1:3" ht="15.6">
      <c r="A66" s="107" t="s">
        <v>110</v>
      </c>
      <c r="B66" s="108"/>
      <c r="C66" s="97"/>
    </row>
    <row r="67" spans="1:3" ht="15" customHeight="1" hidden="1">
      <c r="A67" s="109" t="s">
        <v>111</v>
      </c>
      <c r="B67" s="91" t="s">
        <v>112</v>
      </c>
      <c r="C67" s="88"/>
    </row>
    <row r="68" spans="1:3" ht="15" customHeight="1" hidden="1">
      <c r="A68" s="99" t="s">
        <v>113</v>
      </c>
      <c r="B68" s="91" t="s">
        <v>114</v>
      </c>
      <c r="C68" s="88"/>
    </row>
    <row r="69" spans="1:3" ht="15" customHeight="1" hidden="1">
      <c r="A69" s="109" t="s">
        <v>115</v>
      </c>
      <c r="B69" s="91" t="s">
        <v>116</v>
      </c>
      <c r="C69" s="88"/>
    </row>
    <row r="70" spans="1:3" ht="14.4">
      <c r="A70" s="100" t="s">
        <v>117</v>
      </c>
      <c r="B70" s="89" t="s">
        <v>118</v>
      </c>
      <c r="C70" s="88"/>
    </row>
    <row r="71" spans="1:3" ht="15" customHeight="1" hidden="1">
      <c r="A71" s="99" t="s">
        <v>119</v>
      </c>
      <c r="B71" s="91" t="s">
        <v>120</v>
      </c>
      <c r="C71" s="97">
        <v>0</v>
      </c>
    </row>
    <row r="72" spans="1:3" ht="15" customHeight="1" hidden="1">
      <c r="A72" s="109" t="s">
        <v>121</v>
      </c>
      <c r="B72" s="91" t="s">
        <v>122</v>
      </c>
      <c r="C72" s="88"/>
    </row>
    <row r="73" spans="1:3" ht="15" customHeight="1" hidden="1">
      <c r="A73" s="99" t="s">
        <v>123</v>
      </c>
      <c r="B73" s="91" t="s">
        <v>124</v>
      </c>
      <c r="C73" s="88"/>
    </row>
    <row r="74" spans="1:3" ht="15" customHeight="1" hidden="1">
      <c r="A74" s="109" t="s">
        <v>125</v>
      </c>
      <c r="B74" s="91" t="s">
        <v>126</v>
      </c>
      <c r="C74" s="88"/>
    </row>
    <row r="75" spans="1:3" ht="14.4">
      <c r="A75" s="110" t="s">
        <v>127</v>
      </c>
      <c r="B75" s="89" t="s">
        <v>128</v>
      </c>
      <c r="C75" s="25"/>
    </row>
    <row r="76" spans="1:3" ht="14.4">
      <c r="A76" s="95" t="s">
        <v>129</v>
      </c>
      <c r="B76" s="91" t="s">
        <v>130</v>
      </c>
      <c r="C76" s="116">
        <v>33000</v>
      </c>
    </row>
    <row r="77" spans="1:3" ht="14.4">
      <c r="A77" s="95" t="s">
        <v>131</v>
      </c>
      <c r="B77" s="91" t="s">
        <v>130</v>
      </c>
      <c r="C77" s="88"/>
    </row>
    <row r="78" spans="1:3" ht="14.4">
      <c r="A78" s="95" t="s">
        <v>132</v>
      </c>
      <c r="B78" s="91" t="s">
        <v>133</v>
      </c>
      <c r="C78" s="88"/>
    </row>
    <row r="79" spans="1:3" ht="14.4">
      <c r="A79" s="95" t="s">
        <v>134</v>
      </c>
      <c r="B79" s="91" t="s">
        <v>133</v>
      </c>
      <c r="C79" s="88"/>
    </row>
    <row r="80" spans="1:3" ht="14.4">
      <c r="A80" s="96" t="s">
        <v>135</v>
      </c>
      <c r="B80" s="89" t="s">
        <v>136</v>
      </c>
      <c r="C80" s="25">
        <f aca="true" t="shared" si="0" ref="C80">SUM(C75:C79)</f>
        <v>33000</v>
      </c>
    </row>
    <row r="81" spans="1:3" ht="14.4">
      <c r="A81" s="109" t="s">
        <v>137</v>
      </c>
      <c r="B81" s="89" t="s">
        <v>138</v>
      </c>
      <c r="C81" s="88"/>
    </row>
    <row r="82" spans="1:3" ht="14.4">
      <c r="A82" s="109" t="s">
        <v>139</v>
      </c>
      <c r="B82" s="89" t="s">
        <v>140</v>
      </c>
      <c r="C82" s="88"/>
    </row>
    <row r="83" spans="1:3" ht="14.4">
      <c r="A83" s="109" t="s">
        <v>141</v>
      </c>
      <c r="B83" s="89" t="s">
        <v>142</v>
      </c>
      <c r="C83" s="88"/>
    </row>
    <row r="84" spans="1:3" ht="14.4">
      <c r="A84" s="109" t="s">
        <v>143</v>
      </c>
      <c r="B84" s="89" t="s">
        <v>144</v>
      </c>
      <c r="C84" s="25"/>
    </row>
    <row r="85" spans="1:3" ht="14.4">
      <c r="A85" s="99" t="s">
        <v>145</v>
      </c>
      <c r="B85" s="89" t="s">
        <v>146</v>
      </c>
      <c r="C85" s="88"/>
    </row>
    <row r="86" spans="1:3" ht="14.4">
      <c r="A86" s="100" t="s">
        <v>147</v>
      </c>
      <c r="B86" s="89" t="s">
        <v>148</v>
      </c>
      <c r="C86" s="25"/>
    </row>
    <row r="87" spans="1:3" ht="15" customHeight="1" hidden="1">
      <c r="A87" s="99" t="s">
        <v>149</v>
      </c>
      <c r="B87" s="91" t="s">
        <v>150</v>
      </c>
      <c r="C87" s="88"/>
    </row>
    <row r="88" spans="1:3" ht="15" customHeight="1" hidden="1">
      <c r="A88" s="99" t="s">
        <v>151</v>
      </c>
      <c r="B88" s="91" t="s">
        <v>152</v>
      </c>
      <c r="C88" s="88"/>
    </row>
    <row r="89" spans="1:3" ht="15" customHeight="1" hidden="1">
      <c r="A89" s="109" t="s">
        <v>153</v>
      </c>
      <c r="B89" s="91" t="s">
        <v>154</v>
      </c>
      <c r="C89" s="88"/>
    </row>
    <row r="90" spans="1:3" ht="15" customHeight="1" hidden="1">
      <c r="A90" s="109" t="s">
        <v>155</v>
      </c>
      <c r="B90" s="91" t="s">
        <v>156</v>
      </c>
      <c r="C90" s="88"/>
    </row>
    <row r="91" spans="1:3" ht="14.4">
      <c r="A91" s="110" t="s">
        <v>157</v>
      </c>
      <c r="B91" s="89" t="s">
        <v>158</v>
      </c>
      <c r="C91" s="88"/>
    </row>
    <row r="92" spans="1:3" ht="14.4">
      <c r="A92" s="100" t="s">
        <v>159</v>
      </c>
      <c r="B92" s="89" t="s">
        <v>160</v>
      </c>
      <c r="C92" s="88"/>
    </row>
    <row r="93" spans="1:3" ht="15.6">
      <c r="A93" s="111" t="s">
        <v>161</v>
      </c>
      <c r="B93" s="112" t="s">
        <v>162</v>
      </c>
      <c r="C93" s="25">
        <f>SUM(C80:C92)</f>
        <v>33000</v>
      </c>
    </row>
    <row r="94" spans="1:3" ht="15.6">
      <c r="A94" s="113" t="s">
        <v>163</v>
      </c>
      <c r="B94" s="114"/>
      <c r="C94" s="115">
        <f>SUM(C64,C93)</f>
        <v>133366</v>
      </c>
    </row>
  </sheetData>
  <mergeCells count="2"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  <headerFooter>
    <oddHeader>&amp;R1. melléklet az önkormányzat 2021. évi költségvetési koncepciójához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C430-0918-4C62-B0B8-5D3B8901870A}">
  <dimension ref="A1:V179"/>
  <sheetViews>
    <sheetView workbookViewId="0" topLeftCell="A79">
      <selection activeCell="F50" sqref="F50"/>
    </sheetView>
  </sheetViews>
  <sheetFormatPr defaultColWidth="9.140625" defaultRowHeight="15"/>
  <cols>
    <col min="1" max="1" width="76.00390625" style="37" customWidth="1"/>
    <col min="2" max="2" width="8.421875" style="37" customWidth="1"/>
    <col min="3" max="3" width="17.57421875" style="37" customWidth="1"/>
    <col min="4" max="16384" width="9.140625" style="37" customWidth="1"/>
  </cols>
  <sheetData>
    <row r="1" spans="1:3" ht="21" customHeight="1">
      <c r="A1" s="134" t="s">
        <v>448</v>
      </c>
      <c r="B1" s="135"/>
      <c r="C1" s="135"/>
    </row>
    <row r="2" spans="1:3" ht="18.75" customHeight="1">
      <c r="A2" s="136" t="s">
        <v>164</v>
      </c>
      <c r="B2" s="135"/>
      <c r="C2" s="135"/>
    </row>
    <row r="3" spans="1:3" ht="18.75" customHeight="1">
      <c r="A3" s="38"/>
      <c r="B3" s="39"/>
      <c r="C3" s="39"/>
    </row>
    <row r="4" ht="15">
      <c r="A4" s="28"/>
    </row>
    <row r="5" ht="15">
      <c r="A5" s="4" t="s">
        <v>165</v>
      </c>
    </row>
    <row r="6" spans="1:3" ht="86.4" customHeight="1">
      <c r="A6" s="29" t="s">
        <v>1</v>
      </c>
      <c r="B6" s="30" t="s">
        <v>166</v>
      </c>
      <c r="C6" s="31" t="s">
        <v>3</v>
      </c>
    </row>
    <row r="7" spans="1:3" ht="15">
      <c r="A7" s="40" t="s">
        <v>167</v>
      </c>
      <c r="B7" s="41" t="s">
        <v>168</v>
      </c>
      <c r="C7" s="128">
        <v>10408</v>
      </c>
    </row>
    <row r="8" spans="1:3" ht="15" hidden="1">
      <c r="A8" s="40" t="s">
        <v>169</v>
      </c>
      <c r="B8" s="42" t="s">
        <v>170</v>
      </c>
      <c r="C8" s="5"/>
    </row>
    <row r="9" spans="1:3" ht="15" hidden="1">
      <c r="A9" s="40" t="s">
        <v>171</v>
      </c>
      <c r="B9" s="42" t="s">
        <v>172</v>
      </c>
      <c r="C9" s="5"/>
    </row>
    <row r="10" spans="1:3" ht="15" hidden="1">
      <c r="A10" s="32" t="s">
        <v>173</v>
      </c>
      <c r="B10" s="42" t="s">
        <v>174</v>
      </c>
      <c r="C10" s="5"/>
    </row>
    <row r="11" spans="1:3" ht="15" hidden="1">
      <c r="A11" s="32" t="s">
        <v>175</v>
      </c>
      <c r="B11" s="42" t="s">
        <v>176</v>
      </c>
      <c r="C11" s="5"/>
    </row>
    <row r="12" spans="1:3" ht="15">
      <c r="A12" s="32" t="s">
        <v>177</v>
      </c>
      <c r="B12" s="42" t="s">
        <v>178</v>
      </c>
      <c r="C12" s="5">
        <v>0</v>
      </c>
    </row>
    <row r="13" spans="1:3" ht="15">
      <c r="A13" s="32" t="s">
        <v>179</v>
      </c>
      <c r="B13" s="42" t="s">
        <v>180</v>
      </c>
      <c r="C13" s="5">
        <v>353</v>
      </c>
    </row>
    <row r="14" spans="1:3" ht="15">
      <c r="A14" s="32" t="s">
        <v>181</v>
      </c>
      <c r="B14" s="42" t="s">
        <v>182</v>
      </c>
      <c r="C14" s="5"/>
    </row>
    <row r="15" spans="1:3" ht="15" hidden="1">
      <c r="A15" s="34" t="s">
        <v>183</v>
      </c>
      <c r="B15" s="42" t="s">
        <v>184</v>
      </c>
      <c r="C15" s="5">
        <v>0</v>
      </c>
    </row>
    <row r="16" spans="1:3" ht="15">
      <c r="A16" s="34" t="s">
        <v>183</v>
      </c>
      <c r="B16" s="42" t="s">
        <v>184</v>
      </c>
      <c r="C16" s="5"/>
    </row>
    <row r="17" spans="1:3" ht="15">
      <c r="A17" s="34" t="s">
        <v>185</v>
      </c>
      <c r="B17" s="42" t="s">
        <v>186</v>
      </c>
      <c r="C17" s="5">
        <v>6</v>
      </c>
    </row>
    <row r="18" spans="1:3" ht="15" hidden="1">
      <c r="A18" s="34" t="s">
        <v>187</v>
      </c>
      <c r="B18" s="42" t="s">
        <v>188</v>
      </c>
      <c r="C18" s="5"/>
    </row>
    <row r="19" spans="1:3" ht="15" hidden="1">
      <c r="A19" s="34" t="s">
        <v>189</v>
      </c>
      <c r="B19" s="42" t="s">
        <v>190</v>
      </c>
      <c r="C19" s="5"/>
    </row>
    <row r="20" spans="1:3" ht="15" hidden="1">
      <c r="A20" s="34" t="s">
        <v>191</v>
      </c>
      <c r="B20" s="42" t="s">
        <v>192</v>
      </c>
      <c r="C20" s="5"/>
    </row>
    <row r="21" spans="1:3" ht="15">
      <c r="A21" s="7" t="s">
        <v>193</v>
      </c>
      <c r="B21" s="8" t="s">
        <v>194</v>
      </c>
      <c r="C21" s="6">
        <f>SUM(C7:C20)</f>
        <v>10767</v>
      </c>
    </row>
    <row r="22" spans="1:3" ht="15">
      <c r="A22" s="32" t="s">
        <v>191</v>
      </c>
      <c r="B22" s="42" t="s">
        <v>192</v>
      </c>
      <c r="C22" s="5"/>
    </row>
    <row r="23" spans="1:3" ht="15">
      <c r="A23" s="34" t="s">
        <v>195</v>
      </c>
      <c r="B23" s="42" t="s">
        <v>196</v>
      </c>
      <c r="C23" s="5">
        <v>4222</v>
      </c>
    </row>
    <row r="24" spans="1:3" ht="27.6">
      <c r="A24" s="34" t="s">
        <v>197</v>
      </c>
      <c r="B24" s="42" t="s">
        <v>198</v>
      </c>
      <c r="C24" s="5">
        <v>780</v>
      </c>
    </row>
    <row r="25" spans="1:3" ht="15">
      <c r="A25" s="33" t="s">
        <v>199</v>
      </c>
      <c r="B25" s="42" t="s">
        <v>200</v>
      </c>
      <c r="C25" s="5">
        <v>800</v>
      </c>
    </row>
    <row r="26" spans="1:3" ht="15">
      <c r="A26" s="1" t="s">
        <v>201</v>
      </c>
      <c r="B26" s="8" t="s">
        <v>202</v>
      </c>
      <c r="C26" s="5">
        <f>SUM(C23:C25)</f>
        <v>5802</v>
      </c>
    </row>
    <row r="27" spans="1:4" ht="15">
      <c r="A27" s="7" t="s">
        <v>203</v>
      </c>
      <c r="B27" s="8" t="s">
        <v>204</v>
      </c>
      <c r="C27" s="6">
        <f>C21+C26</f>
        <v>16569</v>
      </c>
      <c r="D27" s="84"/>
    </row>
    <row r="28" spans="1:4" ht="15">
      <c r="A28" s="1" t="s">
        <v>205</v>
      </c>
      <c r="B28" s="8" t="s">
        <v>206</v>
      </c>
      <c r="C28" s="6">
        <v>2750</v>
      </c>
      <c r="D28" s="84"/>
    </row>
    <row r="29" spans="1:3" ht="15">
      <c r="A29" s="34" t="s">
        <v>207</v>
      </c>
      <c r="B29" s="42" t="s">
        <v>208</v>
      </c>
      <c r="C29" s="5">
        <v>500</v>
      </c>
    </row>
    <row r="30" spans="1:3" ht="15">
      <c r="A30" s="34" t="s">
        <v>209</v>
      </c>
      <c r="B30" s="42" t="s">
        <v>210</v>
      </c>
      <c r="C30" s="5">
        <v>900</v>
      </c>
    </row>
    <row r="31" spans="1:3" ht="15" hidden="1">
      <c r="A31" s="34" t="s">
        <v>211</v>
      </c>
      <c r="B31" s="42" t="s">
        <v>212</v>
      </c>
      <c r="C31" s="5">
        <v>0</v>
      </c>
    </row>
    <row r="32" spans="1:3" ht="15">
      <c r="A32" s="1" t="s">
        <v>213</v>
      </c>
      <c r="B32" s="8" t="s">
        <v>214</v>
      </c>
      <c r="C32" s="5">
        <f>SUM(C29:C31)</f>
        <v>1400</v>
      </c>
    </row>
    <row r="33" spans="1:3" ht="15">
      <c r="A33" s="34" t="s">
        <v>215</v>
      </c>
      <c r="B33" s="42" t="s">
        <v>216</v>
      </c>
      <c r="C33" s="5">
        <v>312</v>
      </c>
    </row>
    <row r="34" spans="1:3" ht="15">
      <c r="A34" s="34" t="s">
        <v>217</v>
      </c>
      <c r="B34" s="42" t="s">
        <v>218</v>
      </c>
      <c r="C34" s="5">
        <v>323</v>
      </c>
    </row>
    <row r="35" spans="1:3" ht="15" customHeight="1">
      <c r="A35" s="1" t="s">
        <v>219</v>
      </c>
      <c r="B35" s="8" t="s">
        <v>220</v>
      </c>
      <c r="C35" s="5">
        <f>SUM(C33:C34)</f>
        <v>635</v>
      </c>
    </row>
    <row r="36" spans="1:3" ht="15">
      <c r="A36" s="34" t="s">
        <v>221</v>
      </c>
      <c r="B36" s="42" t="s">
        <v>222</v>
      </c>
      <c r="C36" s="5">
        <v>2800</v>
      </c>
    </row>
    <row r="37" spans="1:3" ht="15">
      <c r="A37" s="34" t="s">
        <v>223</v>
      </c>
      <c r="B37" s="42" t="s">
        <v>224</v>
      </c>
      <c r="C37" s="5">
        <v>700</v>
      </c>
    </row>
    <row r="38" spans="1:3" ht="15">
      <c r="A38" s="34" t="s">
        <v>225</v>
      </c>
      <c r="B38" s="42" t="s">
        <v>226</v>
      </c>
      <c r="C38" s="5">
        <v>50</v>
      </c>
    </row>
    <row r="39" spans="1:3" ht="15">
      <c r="A39" s="34" t="s">
        <v>227</v>
      </c>
      <c r="B39" s="42" t="s">
        <v>228</v>
      </c>
      <c r="C39" s="5">
        <v>1000</v>
      </c>
    </row>
    <row r="40" spans="1:3" ht="15">
      <c r="A40" s="43" t="s">
        <v>229</v>
      </c>
      <c r="B40" s="42" t="s">
        <v>230</v>
      </c>
      <c r="C40" s="5"/>
    </row>
    <row r="41" spans="1:3" ht="15">
      <c r="A41" s="33" t="s">
        <v>231</v>
      </c>
      <c r="B41" s="42" t="s">
        <v>232</v>
      </c>
      <c r="C41" s="5">
        <v>300</v>
      </c>
    </row>
    <row r="42" spans="1:3" ht="15">
      <c r="A42" s="34" t="s">
        <v>233</v>
      </c>
      <c r="B42" s="42" t="s">
        <v>234</v>
      </c>
      <c r="C42" s="9">
        <v>2700</v>
      </c>
    </row>
    <row r="43" spans="1:3" ht="15">
      <c r="A43" s="1" t="s">
        <v>235</v>
      </c>
      <c r="B43" s="8" t="s">
        <v>236</v>
      </c>
      <c r="C43" s="5">
        <f>SUM(C36:C42)</f>
        <v>7550</v>
      </c>
    </row>
    <row r="44" spans="1:3" ht="15">
      <c r="A44" s="34" t="s">
        <v>237</v>
      </c>
      <c r="B44" s="42" t="s">
        <v>238</v>
      </c>
      <c r="C44" s="5">
        <v>100</v>
      </c>
    </row>
    <row r="45" spans="1:3" ht="15">
      <c r="A45" s="34" t="s">
        <v>239</v>
      </c>
      <c r="B45" s="42" t="s">
        <v>240</v>
      </c>
      <c r="C45" s="5">
        <v>100</v>
      </c>
    </row>
    <row r="46" spans="1:3" ht="15">
      <c r="A46" s="1" t="s">
        <v>241</v>
      </c>
      <c r="B46" s="8" t="s">
        <v>242</v>
      </c>
      <c r="C46" s="5">
        <f>SUM(C44:C45)</f>
        <v>200</v>
      </c>
    </row>
    <row r="47" spans="1:3" ht="15">
      <c r="A47" s="34" t="s">
        <v>243</v>
      </c>
      <c r="B47" s="42" t="s">
        <v>244</v>
      </c>
      <c r="C47" s="9">
        <v>2615</v>
      </c>
    </row>
    <row r="48" spans="1:3" ht="15">
      <c r="A48" s="34" t="s">
        <v>427</v>
      </c>
      <c r="B48" s="42" t="s">
        <v>245</v>
      </c>
      <c r="C48" s="5">
        <v>1100</v>
      </c>
    </row>
    <row r="49" spans="1:3" ht="15">
      <c r="A49" s="1" t="s">
        <v>246</v>
      </c>
      <c r="B49" s="8" t="s">
        <v>247</v>
      </c>
      <c r="C49" s="5">
        <f>SUM(C47:C48)</f>
        <v>3715</v>
      </c>
    </row>
    <row r="50" spans="1:4" ht="15">
      <c r="A50" s="1" t="s">
        <v>248</v>
      </c>
      <c r="B50" s="8" t="s">
        <v>249</v>
      </c>
      <c r="C50" s="6">
        <f>C32+C35+C43+C46+C49</f>
        <v>13500</v>
      </c>
      <c r="D50" s="84"/>
    </row>
    <row r="51" spans="1:3" ht="15" hidden="1">
      <c r="A51" s="35" t="s">
        <v>250</v>
      </c>
      <c r="B51" s="42" t="s">
        <v>251</v>
      </c>
      <c r="C51" s="5"/>
    </row>
    <row r="52" spans="1:3" ht="15" hidden="1">
      <c r="A52" s="35" t="s">
        <v>252</v>
      </c>
      <c r="B52" s="42" t="s">
        <v>253</v>
      </c>
      <c r="C52" s="5"/>
    </row>
    <row r="53" spans="1:3" ht="15" hidden="1">
      <c r="A53" s="44" t="s">
        <v>254</v>
      </c>
      <c r="B53" s="42" t="s">
        <v>255</v>
      </c>
      <c r="C53" s="5"/>
    </row>
    <row r="54" spans="1:3" ht="15" hidden="1">
      <c r="A54" s="44" t="s">
        <v>256</v>
      </c>
      <c r="B54" s="42" t="s">
        <v>257</v>
      </c>
      <c r="C54" s="5"/>
    </row>
    <row r="55" spans="1:3" ht="15" hidden="1">
      <c r="A55" s="44" t="s">
        <v>258</v>
      </c>
      <c r="B55" s="42" t="s">
        <v>259</v>
      </c>
      <c r="C55" s="5"/>
    </row>
    <row r="56" spans="1:3" ht="15" hidden="1">
      <c r="A56" s="35" t="s">
        <v>260</v>
      </c>
      <c r="B56" s="42" t="s">
        <v>261</v>
      </c>
      <c r="C56" s="5"/>
    </row>
    <row r="57" spans="1:3" ht="15" hidden="1">
      <c r="A57" s="35" t="s">
        <v>262</v>
      </c>
      <c r="B57" s="42" t="s">
        <v>263</v>
      </c>
      <c r="C57" s="5"/>
    </row>
    <row r="58" spans="1:3" ht="15">
      <c r="A58" s="35" t="s">
        <v>262</v>
      </c>
      <c r="B58" s="42" t="s">
        <v>263</v>
      </c>
      <c r="C58" s="5">
        <v>800</v>
      </c>
    </row>
    <row r="59" spans="1:3" ht="15">
      <c r="A59" s="35" t="s">
        <v>264</v>
      </c>
      <c r="B59" s="42" t="s">
        <v>265</v>
      </c>
      <c r="C59" s="5"/>
    </row>
    <row r="60" spans="1:3" ht="15">
      <c r="A60" s="3" t="s">
        <v>266</v>
      </c>
      <c r="B60" s="8" t="s">
        <v>267</v>
      </c>
      <c r="C60" s="6">
        <f>SUM(C58:C59)</f>
        <v>800</v>
      </c>
    </row>
    <row r="61" spans="1:3" ht="15" hidden="1">
      <c r="A61" s="45" t="s">
        <v>268</v>
      </c>
      <c r="B61" s="42" t="s">
        <v>269</v>
      </c>
      <c r="C61" s="5"/>
    </row>
    <row r="62" spans="1:3" ht="15" hidden="1">
      <c r="A62" s="45" t="s">
        <v>270</v>
      </c>
      <c r="B62" s="42" t="s">
        <v>271</v>
      </c>
      <c r="C62" s="5"/>
    </row>
    <row r="63" spans="1:3" ht="27.6" hidden="1">
      <c r="A63" s="45" t="s">
        <v>272</v>
      </c>
      <c r="B63" s="42" t="s">
        <v>273</v>
      </c>
      <c r="C63" s="5"/>
    </row>
    <row r="64" spans="1:3" ht="27.6" hidden="1">
      <c r="A64" s="45" t="s">
        <v>274</v>
      </c>
      <c r="B64" s="42" t="s">
        <v>275</v>
      </c>
      <c r="C64" s="5"/>
    </row>
    <row r="65" spans="1:3" ht="27.6" hidden="1">
      <c r="A65" s="45" t="s">
        <v>276</v>
      </c>
      <c r="B65" s="42" t="s">
        <v>277</v>
      </c>
      <c r="C65" s="5"/>
    </row>
    <row r="66" spans="1:3" ht="15">
      <c r="A66" s="45" t="s">
        <v>278</v>
      </c>
      <c r="B66" s="42" t="s">
        <v>279</v>
      </c>
      <c r="C66" s="5"/>
    </row>
    <row r="67" spans="1:4" ht="15">
      <c r="A67" s="45" t="s">
        <v>280</v>
      </c>
      <c r="B67" s="42" t="s">
        <v>281</v>
      </c>
      <c r="C67" s="9">
        <v>3400</v>
      </c>
      <c r="D67" s="84"/>
    </row>
    <row r="68" spans="1:3" ht="27.6" hidden="1">
      <c r="A68" s="45" t="s">
        <v>282</v>
      </c>
      <c r="B68" s="42" t="s">
        <v>283</v>
      </c>
      <c r="C68" s="5"/>
    </row>
    <row r="69" spans="1:3" ht="27.6" hidden="1">
      <c r="A69" s="45" t="s">
        <v>284</v>
      </c>
      <c r="B69" s="42" t="s">
        <v>285</v>
      </c>
      <c r="C69" s="5"/>
    </row>
    <row r="70" spans="1:3" ht="15" hidden="1">
      <c r="A70" s="45" t="s">
        <v>286</v>
      </c>
      <c r="B70" s="42" t="s">
        <v>287</v>
      </c>
      <c r="C70" s="5"/>
    </row>
    <row r="71" spans="1:3" ht="15" hidden="1">
      <c r="A71" s="46" t="s">
        <v>288</v>
      </c>
      <c r="B71" s="42" t="s">
        <v>289</v>
      </c>
      <c r="C71" s="5"/>
    </row>
    <row r="72" spans="1:4" ht="15">
      <c r="A72" s="45" t="s">
        <v>290</v>
      </c>
      <c r="B72" s="42" t="s">
        <v>291</v>
      </c>
      <c r="C72" s="5"/>
      <c r="D72" s="37" t="s">
        <v>428</v>
      </c>
    </row>
    <row r="73" spans="1:3" ht="15">
      <c r="A73" s="46" t="s">
        <v>292</v>
      </c>
      <c r="B73" s="42" t="s">
        <v>293</v>
      </c>
      <c r="C73" s="9">
        <v>17491</v>
      </c>
    </row>
    <row r="74" spans="1:3" ht="15">
      <c r="A74" s="46" t="s">
        <v>294</v>
      </c>
      <c r="B74" s="42" t="s">
        <v>293</v>
      </c>
      <c r="C74" s="9"/>
    </row>
    <row r="75" spans="1:3" ht="43.5" customHeight="1" hidden="1">
      <c r="A75" s="29" t="s">
        <v>1</v>
      </c>
      <c r="B75" s="30" t="s">
        <v>166</v>
      </c>
      <c r="C75" s="47" t="s">
        <v>3</v>
      </c>
    </row>
    <row r="76" spans="1:3" ht="15">
      <c r="A76" s="3" t="s">
        <v>295</v>
      </c>
      <c r="B76" s="8" t="s">
        <v>296</v>
      </c>
      <c r="C76" s="6">
        <f>SUM(C61:C74)</f>
        <v>20891</v>
      </c>
    </row>
    <row r="77" spans="1:3" ht="15">
      <c r="A77" s="118" t="s">
        <v>297</v>
      </c>
      <c r="B77" s="119"/>
      <c r="C77" s="120">
        <f>SUM(C27+C28+C50+C60+C76)</f>
        <v>54510</v>
      </c>
    </row>
    <row r="78" spans="1:3" ht="15">
      <c r="A78" s="48" t="s">
        <v>298</v>
      </c>
      <c r="B78" s="42" t="s">
        <v>299</v>
      </c>
      <c r="C78" s="5"/>
    </row>
    <row r="79" spans="1:4" ht="15">
      <c r="A79" s="48" t="s">
        <v>300</v>
      </c>
      <c r="B79" s="42" t="s">
        <v>301</v>
      </c>
      <c r="C79" s="5">
        <v>60357</v>
      </c>
      <c r="D79" s="84"/>
    </row>
    <row r="80" spans="1:3" ht="15" hidden="1">
      <c r="A80" s="48"/>
      <c r="B80" s="42"/>
      <c r="C80" s="5"/>
    </row>
    <row r="81" spans="1:3" ht="15">
      <c r="A81" s="48" t="s">
        <v>302</v>
      </c>
      <c r="B81" s="42" t="s">
        <v>303</v>
      </c>
      <c r="C81" s="5"/>
    </row>
    <row r="82" spans="1:3" ht="43.5" customHeight="1" hidden="1">
      <c r="A82" s="29" t="s">
        <v>1</v>
      </c>
      <c r="B82" s="30" t="s">
        <v>166</v>
      </c>
      <c r="C82" s="47" t="s">
        <v>3</v>
      </c>
    </row>
    <row r="83" spans="1:3" ht="15" hidden="1">
      <c r="A83" s="48"/>
      <c r="B83" s="42" t="s">
        <v>301</v>
      </c>
      <c r="C83" s="5"/>
    </row>
    <row r="84" spans="1:3" ht="15">
      <c r="A84" s="48" t="s">
        <v>304</v>
      </c>
      <c r="B84" s="42" t="s">
        <v>305</v>
      </c>
      <c r="C84" s="5"/>
    </row>
    <row r="85" spans="1:3" ht="15" hidden="1">
      <c r="A85" s="33"/>
      <c r="B85" s="42" t="s">
        <v>306</v>
      </c>
      <c r="C85" s="5"/>
    </row>
    <row r="86" spans="1:3" ht="15" hidden="1">
      <c r="A86" s="33"/>
      <c r="B86" s="42" t="s">
        <v>307</v>
      </c>
      <c r="C86" s="5"/>
    </row>
    <row r="87" spans="1:3" ht="15">
      <c r="A87" s="33" t="s">
        <v>308</v>
      </c>
      <c r="B87" s="42" t="s">
        <v>309</v>
      </c>
      <c r="C87" s="5">
        <v>16296</v>
      </c>
    </row>
    <row r="88" spans="1:3" ht="43.5" customHeight="1" hidden="1">
      <c r="A88" s="29" t="s">
        <v>1</v>
      </c>
      <c r="B88" s="30" t="s">
        <v>166</v>
      </c>
      <c r="C88" s="47" t="s">
        <v>3</v>
      </c>
    </row>
    <row r="89" spans="1:3" ht="15">
      <c r="A89" s="2" t="s">
        <v>310</v>
      </c>
      <c r="B89" s="8" t="s">
        <v>311</v>
      </c>
      <c r="C89" s="6">
        <f>SUM(C78:C87)</f>
        <v>76653</v>
      </c>
    </row>
    <row r="90" spans="1:3" ht="15">
      <c r="A90" s="35" t="s">
        <v>312</v>
      </c>
      <c r="B90" s="42" t="s">
        <v>313</v>
      </c>
      <c r="C90" s="5">
        <v>1617</v>
      </c>
    </row>
    <row r="91" spans="1:3" ht="15" hidden="1">
      <c r="A91" s="35" t="s">
        <v>314</v>
      </c>
      <c r="B91" s="42" t="s">
        <v>315</v>
      </c>
      <c r="C91" s="5"/>
    </row>
    <row r="92" spans="1:3" ht="15" hidden="1">
      <c r="A92" s="35" t="s">
        <v>316</v>
      </c>
      <c r="B92" s="42" t="s">
        <v>317</v>
      </c>
      <c r="C92" s="5"/>
    </row>
    <row r="93" spans="1:3" ht="15">
      <c r="A93" s="35" t="s">
        <v>318</v>
      </c>
      <c r="B93" s="42" t="s">
        <v>319</v>
      </c>
      <c r="C93" s="5">
        <v>436</v>
      </c>
    </row>
    <row r="94" spans="1:3" ht="15">
      <c r="A94" s="3" t="s">
        <v>320</v>
      </c>
      <c r="B94" s="8" t="s">
        <v>321</v>
      </c>
      <c r="C94" s="6">
        <f>SUM(C90:C93)</f>
        <v>2053</v>
      </c>
    </row>
    <row r="95" spans="1:3" ht="27.6" hidden="1">
      <c r="A95" s="35" t="s">
        <v>322</v>
      </c>
      <c r="B95" s="42" t="s">
        <v>323</v>
      </c>
      <c r="C95" s="5"/>
    </row>
    <row r="96" spans="1:3" ht="27.6" hidden="1">
      <c r="A96" s="35" t="s">
        <v>324</v>
      </c>
      <c r="B96" s="42" t="s">
        <v>325</v>
      </c>
      <c r="C96" s="5"/>
    </row>
    <row r="97" spans="1:3" ht="27.6" hidden="1">
      <c r="A97" s="35" t="s">
        <v>326</v>
      </c>
      <c r="B97" s="42" t="s">
        <v>327</v>
      </c>
      <c r="C97" s="5"/>
    </row>
    <row r="98" spans="1:3" ht="15" hidden="1">
      <c r="A98" s="35" t="s">
        <v>328</v>
      </c>
      <c r="B98" s="42" t="s">
        <v>329</v>
      </c>
      <c r="C98" s="5"/>
    </row>
    <row r="99" spans="1:3" ht="27.6" hidden="1">
      <c r="A99" s="35" t="s">
        <v>330</v>
      </c>
      <c r="B99" s="42" t="s">
        <v>331</v>
      </c>
      <c r="C99" s="5"/>
    </row>
    <row r="100" spans="1:4" ht="27.6">
      <c r="A100" s="35" t="s">
        <v>446</v>
      </c>
      <c r="B100" s="42" t="s">
        <v>332</v>
      </c>
      <c r="C100" s="5">
        <v>100</v>
      </c>
      <c r="D100" s="84"/>
    </row>
    <row r="101" spans="1:3" ht="15">
      <c r="A101" s="35" t="s">
        <v>333</v>
      </c>
      <c r="B101" s="42" t="s">
        <v>334</v>
      </c>
      <c r="C101" s="5"/>
    </row>
    <row r="102" spans="1:3" ht="15">
      <c r="A102" s="35" t="s">
        <v>335</v>
      </c>
      <c r="B102" s="42" t="s">
        <v>336</v>
      </c>
      <c r="C102" s="5">
        <v>50</v>
      </c>
    </row>
    <row r="103" spans="1:3" ht="15">
      <c r="A103" s="3" t="s">
        <v>337</v>
      </c>
      <c r="B103" s="8" t="s">
        <v>338</v>
      </c>
      <c r="C103" s="6">
        <f>SUM(C100:C102)</f>
        <v>150</v>
      </c>
    </row>
    <row r="104" spans="1:3" ht="15">
      <c r="A104" s="118" t="s">
        <v>339</v>
      </c>
      <c r="B104" s="119"/>
      <c r="C104" s="120">
        <f>SUM(C89+C94+C103)</f>
        <v>78856</v>
      </c>
    </row>
    <row r="105" spans="1:3" ht="15">
      <c r="A105" s="49" t="s">
        <v>340</v>
      </c>
      <c r="B105" s="10" t="s">
        <v>341</v>
      </c>
      <c r="C105" s="6">
        <f>SUM(C104,C77)</f>
        <v>133366</v>
      </c>
    </row>
    <row r="106" spans="1:22" ht="15" hidden="1">
      <c r="A106" s="35" t="s">
        <v>342</v>
      </c>
      <c r="B106" s="34" t="s">
        <v>343</v>
      </c>
      <c r="C106" s="50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2"/>
      <c r="V106" s="52"/>
    </row>
    <row r="107" spans="1:22" ht="15" hidden="1">
      <c r="A107" s="35" t="s">
        <v>344</v>
      </c>
      <c r="B107" s="34" t="s">
        <v>345</v>
      </c>
      <c r="C107" s="50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2"/>
      <c r="V107" s="52"/>
    </row>
    <row r="108" spans="1:22" ht="15" hidden="1">
      <c r="A108" s="35" t="s">
        <v>346</v>
      </c>
      <c r="B108" s="34" t="s">
        <v>347</v>
      </c>
      <c r="C108" s="50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2"/>
      <c r="V108" s="52"/>
    </row>
    <row r="109" spans="1:22" ht="15" hidden="1">
      <c r="A109" s="3" t="s">
        <v>348</v>
      </c>
      <c r="B109" s="1" t="s">
        <v>349</v>
      </c>
      <c r="C109" s="53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2"/>
      <c r="V109" s="52"/>
    </row>
    <row r="110" spans="1:22" ht="15" hidden="1">
      <c r="A110" s="36" t="s">
        <v>350</v>
      </c>
      <c r="B110" s="34" t="s">
        <v>351</v>
      </c>
      <c r="C110" s="55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2"/>
      <c r="V110" s="52"/>
    </row>
    <row r="111" spans="1:22" ht="15" hidden="1">
      <c r="A111" s="36" t="s">
        <v>352</v>
      </c>
      <c r="B111" s="34" t="s">
        <v>353</v>
      </c>
      <c r="C111" s="55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2"/>
      <c r="V111" s="52"/>
    </row>
    <row r="112" spans="1:22" ht="15" hidden="1">
      <c r="A112" s="35" t="s">
        <v>354</v>
      </c>
      <c r="B112" s="34" t="s">
        <v>355</v>
      </c>
      <c r="C112" s="50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2"/>
      <c r="V112" s="52"/>
    </row>
    <row r="113" spans="1:22" ht="15" hidden="1">
      <c r="A113" s="35" t="s">
        <v>356</v>
      </c>
      <c r="B113" s="34" t="s">
        <v>357</v>
      </c>
      <c r="C113" s="50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2"/>
      <c r="V113" s="52"/>
    </row>
    <row r="114" spans="1:22" ht="15" hidden="1">
      <c r="A114" s="12" t="s">
        <v>358</v>
      </c>
      <c r="B114" s="1" t="s">
        <v>359</v>
      </c>
      <c r="C114" s="11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2"/>
      <c r="V114" s="52"/>
    </row>
    <row r="115" spans="1:22" ht="15" hidden="1">
      <c r="A115" s="36" t="s">
        <v>360</v>
      </c>
      <c r="B115" s="34" t="s">
        <v>361</v>
      </c>
      <c r="C115" s="55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2"/>
      <c r="V115" s="52"/>
    </row>
    <row r="116" spans="1:22" ht="15" hidden="1">
      <c r="A116" s="36" t="s">
        <v>362</v>
      </c>
      <c r="B116" s="34" t="s">
        <v>363</v>
      </c>
      <c r="C116" s="55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2"/>
      <c r="V116" s="52"/>
    </row>
    <row r="117" spans="1:22" ht="15">
      <c r="A117" s="12" t="s">
        <v>137</v>
      </c>
      <c r="B117" s="1" t="s">
        <v>363</v>
      </c>
      <c r="C117" s="11"/>
      <c r="D117" s="85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2"/>
      <c r="V117" s="52"/>
    </row>
    <row r="118" spans="1:22" ht="15" hidden="1">
      <c r="A118" s="12" t="s">
        <v>364</v>
      </c>
      <c r="B118" s="1" t="s">
        <v>365</v>
      </c>
      <c r="C118" s="55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2"/>
      <c r="V118" s="52"/>
    </row>
    <row r="119" spans="1:22" ht="15" hidden="1">
      <c r="A119" s="36" t="s">
        <v>366</v>
      </c>
      <c r="B119" s="34" t="s">
        <v>367</v>
      </c>
      <c r="C119" s="55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2"/>
      <c r="V119" s="52"/>
    </row>
    <row r="120" spans="1:22" ht="15" hidden="1">
      <c r="A120" s="36" t="s">
        <v>368</v>
      </c>
      <c r="B120" s="34" t="s">
        <v>369</v>
      </c>
      <c r="C120" s="55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2"/>
      <c r="V120" s="52"/>
    </row>
    <row r="121" spans="1:22" ht="15" hidden="1">
      <c r="A121" s="36" t="s">
        <v>370</v>
      </c>
      <c r="B121" s="34" t="s">
        <v>371</v>
      </c>
      <c r="C121" s="55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2"/>
      <c r="V121" s="52"/>
    </row>
    <row r="122" spans="1:22" ht="15" hidden="1">
      <c r="A122" s="12" t="s">
        <v>372</v>
      </c>
      <c r="B122" s="1" t="s">
        <v>373</v>
      </c>
      <c r="C122" s="11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2"/>
      <c r="V122" s="52"/>
    </row>
    <row r="123" spans="1:22" ht="15" hidden="1">
      <c r="A123" s="36" t="s">
        <v>374</v>
      </c>
      <c r="B123" s="34" t="s">
        <v>375</v>
      </c>
      <c r="C123" s="55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2"/>
      <c r="V123" s="52"/>
    </row>
    <row r="124" spans="1:22" ht="15" hidden="1">
      <c r="A124" s="35" t="s">
        <v>376</v>
      </c>
      <c r="B124" s="34" t="s">
        <v>377</v>
      </c>
      <c r="C124" s="50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2"/>
      <c r="V124" s="52"/>
    </row>
    <row r="125" spans="1:22" ht="15" hidden="1">
      <c r="A125" s="36" t="s">
        <v>378</v>
      </c>
      <c r="B125" s="34" t="s">
        <v>379</v>
      </c>
      <c r="C125" s="55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2"/>
      <c r="V125" s="52"/>
    </row>
    <row r="126" spans="1:22" ht="15" hidden="1">
      <c r="A126" s="36" t="s">
        <v>380</v>
      </c>
      <c r="B126" s="34" t="s">
        <v>381</v>
      </c>
      <c r="C126" s="55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2"/>
      <c r="V126" s="52"/>
    </row>
    <row r="127" spans="1:22" ht="15" hidden="1">
      <c r="A127" s="12" t="s">
        <v>382</v>
      </c>
      <c r="B127" s="1" t="s">
        <v>383</v>
      </c>
      <c r="C127" s="11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2"/>
      <c r="V127" s="52"/>
    </row>
    <row r="128" spans="1:22" ht="15" hidden="1">
      <c r="A128" s="35" t="s">
        <v>384</v>
      </c>
      <c r="B128" s="34" t="s">
        <v>385</v>
      </c>
      <c r="C128" s="50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2"/>
      <c r="V128" s="52"/>
    </row>
    <row r="129" spans="1:22" ht="15" thickBot="1">
      <c r="A129" s="58" t="s">
        <v>386</v>
      </c>
      <c r="B129" s="59" t="s">
        <v>387</v>
      </c>
      <c r="C129" s="60">
        <f>SUM(C109:C128)</f>
        <v>0</v>
      </c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2"/>
      <c r="V129" s="52"/>
    </row>
    <row r="130" spans="1:22" ht="15" thickBot="1">
      <c r="A130" s="61" t="s">
        <v>388</v>
      </c>
      <c r="B130" s="62"/>
      <c r="C130" s="13">
        <f>SUM(C105:C117)</f>
        <v>133366</v>
      </c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</row>
    <row r="131" spans="2:22" ht="15">
      <c r="B131" s="52"/>
      <c r="C131" s="14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</row>
    <row r="132" spans="2:22" ht="15">
      <c r="B132" s="52"/>
      <c r="C132" s="14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</row>
    <row r="133" spans="2:22" ht="15">
      <c r="B133" s="52"/>
      <c r="C133" s="14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</row>
    <row r="134" spans="2:22" ht="15">
      <c r="B134" s="52"/>
      <c r="C134" s="14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</row>
    <row r="135" spans="2:22" ht="15">
      <c r="B135" s="52"/>
      <c r="C135" s="14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</row>
    <row r="136" spans="2:22" ht="15">
      <c r="B136" s="52"/>
      <c r="C136" s="14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</row>
    <row r="137" spans="2:22" ht="15">
      <c r="B137" s="52"/>
      <c r="C137" s="14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</row>
    <row r="138" spans="2:22" ht="15">
      <c r="B138" s="52"/>
      <c r="C138" s="14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</row>
    <row r="139" spans="2:22" ht="15">
      <c r="B139" s="52"/>
      <c r="C139" s="14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</row>
    <row r="140" spans="2:22" ht="15">
      <c r="B140" s="52"/>
      <c r="C140" s="14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</row>
    <row r="141" spans="2:22" ht="15">
      <c r="B141" s="52"/>
      <c r="C141" s="14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</row>
    <row r="142" spans="2:22" ht="15">
      <c r="B142" s="52"/>
      <c r="C142" s="14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</row>
    <row r="143" spans="2:22" ht="15">
      <c r="B143" s="52"/>
      <c r="C143" s="14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</row>
    <row r="144" spans="2:22" ht="15">
      <c r="B144" s="52"/>
      <c r="C144" s="14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</row>
    <row r="145" spans="2:22" ht="15">
      <c r="B145" s="52"/>
      <c r="C145" s="14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</row>
    <row r="146" spans="2:22" ht="15">
      <c r="B146" s="52"/>
      <c r="C146" s="14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</row>
    <row r="147" spans="2:22" ht="15">
      <c r="B147" s="52"/>
      <c r="C147" s="14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</row>
    <row r="148" spans="2:22" ht="15">
      <c r="B148" s="52"/>
      <c r="C148" s="14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</row>
    <row r="149" spans="2:22" ht="15">
      <c r="B149" s="52"/>
      <c r="C149" s="14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</row>
    <row r="150" spans="2:22" ht="15">
      <c r="B150" s="52"/>
      <c r="C150" s="14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</row>
    <row r="151" spans="2:22" ht="15">
      <c r="B151" s="52"/>
      <c r="C151" s="14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</row>
    <row r="152" spans="2:22" ht="15">
      <c r="B152" s="52"/>
      <c r="C152" s="14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</row>
    <row r="153" spans="2:22" ht="15">
      <c r="B153" s="52"/>
      <c r="C153" s="14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</row>
    <row r="154" spans="2:22" ht="15">
      <c r="B154" s="52"/>
      <c r="C154" s="14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</row>
    <row r="155" spans="2:22" ht="15">
      <c r="B155" s="52"/>
      <c r="C155" s="14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</row>
    <row r="156" spans="2:22" ht="15">
      <c r="B156" s="52"/>
      <c r="C156" s="14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</row>
    <row r="157" spans="2:22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</row>
    <row r="158" spans="2:22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</row>
    <row r="159" spans="2:22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</row>
    <row r="160" spans="2:22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</row>
    <row r="161" spans="2:22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</row>
    <row r="162" spans="2:22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</row>
    <row r="163" spans="2:22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</row>
    <row r="164" spans="2:22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</row>
    <row r="165" spans="2:22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</row>
    <row r="166" spans="2:22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</row>
    <row r="167" spans="2:22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</row>
    <row r="168" spans="2:22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</row>
    <row r="169" spans="2:22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</row>
    <row r="170" spans="2:22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</row>
    <row r="171" spans="2:22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</row>
    <row r="172" spans="2:22" ht="1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</row>
    <row r="173" spans="2:22" ht="1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</row>
    <row r="174" spans="2:22" ht="1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</row>
    <row r="175" spans="2:22" ht="1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</row>
    <row r="176" spans="2:22" ht="1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</row>
    <row r="177" spans="2:22" ht="1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</row>
    <row r="178" spans="2:22" ht="1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</row>
    <row r="179" spans="2:22" ht="1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</row>
  </sheetData>
  <mergeCells count="2">
    <mergeCell ref="A1:C1"/>
    <mergeCell ref="A2:C2"/>
  </mergeCells>
  <printOptions horizontalCentered="1"/>
  <pageMargins left="0.1968503937007874" right="0.1968503937007874" top="0.7480314960629921" bottom="0.1968503937007874" header="0.31496062992125984" footer="0.31496062992125984"/>
  <pageSetup horizontalDpi="600" verticalDpi="600" orientation="portrait" paperSize="9" scale="65" r:id="rId1"/>
  <headerFooter>
    <oddHeader>&amp;R2. melléklet az önkormányzat 2021. évi költségvetési koncepciójához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B19D3-ED39-41FF-9D0E-C1458854620C}">
  <sheetPr>
    <pageSetUpPr fitToPage="1"/>
  </sheetPr>
  <dimension ref="A1:E45"/>
  <sheetViews>
    <sheetView tabSelected="1" workbookViewId="0" topLeftCell="A21">
      <selection activeCell="C48" sqref="C48"/>
    </sheetView>
  </sheetViews>
  <sheetFormatPr defaultColWidth="9.140625" defaultRowHeight="15"/>
  <cols>
    <col min="1" max="1" width="6.140625" style="27" customWidth="1"/>
    <col min="2" max="2" width="69.140625" style="27" customWidth="1"/>
    <col min="3" max="3" width="12.28125" style="27" bestFit="1" customWidth="1"/>
    <col min="4" max="4" width="15.00390625" style="27" customWidth="1"/>
    <col min="5" max="5" width="22.7109375" style="27" customWidth="1"/>
    <col min="6" max="6" width="9.140625" style="27" customWidth="1"/>
    <col min="7" max="7" width="11.57421875" style="27" bestFit="1" customWidth="1"/>
    <col min="8" max="16384" width="9.140625" style="27" customWidth="1"/>
  </cols>
  <sheetData>
    <row r="1" spans="1:5" ht="15">
      <c r="A1" s="137" t="s">
        <v>447</v>
      </c>
      <c r="B1" s="137"/>
      <c r="C1" s="137"/>
      <c r="D1" s="137"/>
      <c r="E1" s="137"/>
    </row>
    <row r="2" spans="1:5" ht="15">
      <c r="A2" s="138" t="s">
        <v>389</v>
      </c>
      <c r="B2" s="138"/>
      <c r="C2" s="138"/>
      <c r="D2" s="138"/>
      <c r="E2" s="138"/>
    </row>
    <row r="3" spans="1:5" ht="15">
      <c r="A3" s="63"/>
      <c r="B3" s="63"/>
      <c r="C3" s="63"/>
      <c r="D3" s="63"/>
      <c r="E3" s="63"/>
    </row>
    <row r="4" spans="1:5" ht="15">
      <c r="A4" s="139"/>
      <c r="B4" s="139"/>
      <c r="C4" s="139"/>
      <c r="D4" s="139"/>
      <c r="E4" s="139"/>
    </row>
    <row r="5" spans="1:5" ht="15">
      <c r="A5" s="64"/>
      <c r="B5" s="64"/>
      <c r="C5" s="64"/>
      <c r="D5" s="64"/>
      <c r="E5" s="65" t="s">
        <v>390</v>
      </c>
    </row>
    <row r="6" spans="1:5" ht="15">
      <c r="A6" s="69" t="s">
        <v>391</v>
      </c>
      <c r="B6" s="70" t="s">
        <v>392</v>
      </c>
      <c r="C6" s="71" t="s">
        <v>393</v>
      </c>
      <c r="D6" s="71" t="s">
        <v>394</v>
      </c>
      <c r="E6" s="71" t="s">
        <v>395</v>
      </c>
    </row>
    <row r="7" spans="1:5" ht="14.4" thickBot="1">
      <c r="A7" s="72" t="s">
        <v>396</v>
      </c>
      <c r="B7" s="72"/>
      <c r="C7" s="66" t="s">
        <v>397</v>
      </c>
      <c r="D7" s="66" t="s">
        <v>398</v>
      </c>
      <c r="E7" s="66">
        <v>2020</v>
      </c>
    </row>
    <row r="8" spans="1:5" ht="14.4" thickTop="1">
      <c r="A8" s="73" t="s">
        <v>399</v>
      </c>
      <c r="B8" s="73"/>
      <c r="C8" s="67"/>
      <c r="D8" s="68"/>
      <c r="E8" s="68"/>
    </row>
    <row r="9" spans="1:5" ht="14.4">
      <c r="A9" s="64" t="s">
        <v>400</v>
      </c>
      <c r="B9" s="74" t="s">
        <v>401</v>
      </c>
      <c r="C9" s="15">
        <v>536</v>
      </c>
      <c r="D9" s="15"/>
      <c r="E9" s="15"/>
    </row>
    <row r="10" spans="1:5" ht="15">
      <c r="A10" s="64" t="s">
        <v>402</v>
      </c>
      <c r="B10" s="64" t="s">
        <v>403</v>
      </c>
      <c r="C10" s="16"/>
      <c r="D10" s="15"/>
      <c r="E10" s="15">
        <v>2741872</v>
      </c>
    </row>
    <row r="11" spans="1:5" ht="15">
      <c r="A11" s="64" t="s">
        <v>404</v>
      </c>
      <c r="B11" s="64" t="s">
        <v>405</v>
      </c>
      <c r="C11" s="15"/>
      <c r="D11" s="15"/>
      <c r="E11" s="15">
        <v>2151639</v>
      </c>
    </row>
    <row r="12" spans="1:5" ht="15">
      <c r="A12" s="64" t="s">
        <v>406</v>
      </c>
      <c r="B12" s="64" t="s">
        <v>407</v>
      </c>
      <c r="C12" s="15"/>
      <c r="D12" s="15"/>
      <c r="E12" s="15">
        <v>712285</v>
      </c>
    </row>
    <row r="13" spans="1:5" ht="15">
      <c r="A13" s="64" t="s">
        <v>408</v>
      </c>
      <c r="B13" s="64" t="s">
        <v>409</v>
      </c>
      <c r="C13" s="15"/>
      <c r="D13" s="15"/>
      <c r="E13" s="17">
        <v>1054547</v>
      </c>
    </row>
    <row r="14" spans="1:5" ht="15">
      <c r="A14" s="64" t="s">
        <v>410</v>
      </c>
      <c r="B14" s="64" t="s">
        <v>411</v>
      </c>
      <c r="C14" s="15"/>
      <c r="D14" s="15"/>
      <c r="E14" s="15">
        <v>7335132</v>
      </c>
    </row>
    <row r="15" spans="1:5" ht="15">
      <c r="A15" s="64" t="s">
        <v>412</v>
      </c>
      <c r="B15" s="64" t="s">
        <v>413</v>
      </c>
      <c r="C15" s="15"/>
      <c r="D15" s="15"/>
      <c r="E15" s="15">
        <v>105993</v>
      </c>
    </row>
    <row r="16" spans="1:5" ht="15" hidden="1">
      <c r="A16" s="64"/>
      <c r="B16" s="64"/>
      <c r="C16" s="15"/>
      <c r="D16" s="15"/>
      <c r="E16" s="15"/>
    </row>
    <row r="17" spans="1:5" ht="15" hidden="1">
      <c r="A17" s="64"/>
      <c r="B17" s="64"/>
      <c r="C17" s="15"/>
      <c r="D17" s="15"/>
      <c r="E17" s="15"/>
    </row>
    <row r="18" spans="1:5" ht="15">
      <c r="A18" s="64"/>
      <c r="B18" s="64"/>
      <c r="C18" s="15"/>
      <c r="D18" s="15"/>
      <c r="E18" s="15"/>
    </row>
    <row r="19" spans="1:5" ht="14.4" thickBot="1">
      <c r="A19" s="129"/>
      <c r="B19" s="75" t="s">
        <v>414</v>
      </c>
      <c r="C19" s="18"/>
      <c r="D19" s="18"/>
      <c r="E19" s="19">
        <f>SUM(E10:E18)</f>
        <v>14101468</v>
      </c>
    </row>
    <row r="20" spans="1:5" ht="15">
      <c r="A20" s="64"/>
      <c r="B20" s="76"/>
      <c r="C20" s="17"/>
      <c r="D20" s="17"/>
      <c r="E20" s="20"/>
    </row>
    <row r="21" spans="1:5" ht="15">
      <c r="A21" s="64"/>
      <c r="B21" s="76"/>
      <c r="C21" s="17"/>
      <c r="D21" s="17"/>
      <c r="E21" s="20"/>
    </row>
    <row r="22" spans="1:5" ht="15">
      <c r="A22" s="64"/>
      <c r="B22" s="64"/>
      <c r="C22" s="15"/>
      <c r="D22" s="15"/>
      <c r="E22" s="15"/>
    </row>
    <row r="23" spans="1:5" ht="14.4" hidden="1">
      <c r="A23" s="64"/>
      <c r="B23" s="74"/>
      <c r="C23" s="15"/>
      <c r="D23" s="15"/>
      <c r="E23" s="15"/>
    </row>
    <row r="24" spans="1:5" ht="15">
      <c r="A24" s="77" t="s">
        <v>415</v>
      </c>
      <c r="B24" s="78" t="s">
        <v>416</v>
      </c>
      <c r="C24" s="15"/>
      <c r="D24" s="15"/>
      <c r="E24" s="15">
        <v>2074884</v>
      </c>
    </row>
    <row r="25" spans="1:5" ht="15">
      <c r="A25" s="64"/>
      <c r="B25" s="64"/>
      <c r="C25" s="15"/>
      <c r="D25" s="15"/>
      <c r="E25" s="22"/>
    </row>
    <row r="26" spans="1:5" ht="15">
      <c r="A26" s="77" t="s">
        <v>417</v>
      </c>
      <c r="B26" s="78" t="s">
        <v>418</v>
      </c>
      <c r="C26" s="22"/>
      <c r="D26" s="15"/>
      <c r="E26" s="15"/>
    </row>
    <row r="27" spans="1:5" ht="15">
      <c r="A27" s="64" t="s">
        <v>419</v>
      </c>
      <c r="B27" s="64" t="s">
        <v>420</v>
      </c>
      <c r="C27" s="22">
        <v>5</v>
      </c>
      <c r="D27" s="15">
        <v>66360</v>
      </c>
      <c r="E27" s="15">
        <f>C27*D27</f>
        <v>331800</v>
      </c>
    </row>
    <row r="28" spans="1:5" ht="14.4">
      <c r="A28" s="74"/>
      <c r="B28" s="64" t="s">
        <v>425</v>
      </c>
      <c r="C28" s="22"/>
      <c r="D28" s="15"/>
      <c r="E28" s="15">
        <v>4479000</v>
      </c>
    </row>
    <row r="29" spans="1:5" ht="15" hidden="1">
      <c r="A29" s="78"/>
      <c r="B29" s="78"/>
      <c r="C29" s="22"/>
      <c r="D29" s="15"/>
      <c r="E29" s="15"/>
    </row>
    <row r="30" spans="1:5" ht="15">
      <c r="A30" s="64"/>
      <c r="B30" s="64" t="s">
        <v>426</v>
      </c>
      <c r="C30" s="22">
        <v>2</v>
      </c>
      <c r="D30" s="15">
        <v>25000</v>
      </c>
      <c r="E30" s="15">
        <v>50000</v>
      </c>
    </row>
    <row r="31" spans="1:5" ht="15" hidden="1">
      <c r="A31" s="64"/>
      <c r="B31" s="64"/>
      <c r="C31" s="22"/>
      <c r="D31" s="15"/>
      <c r="E31" s="15"/>
    </row>
    <row r="32" spans="1:5" ht="15" hidden="1">
      <c r="A32" s="64"/>
      <c r="B32" s="64"/>
      <c r="C32" s="22"/>
      <c r="D32" s="15"/>
      <c r="E32" s="15"/>
    </row>
    <row r="33" spans="1:5" s="123" customFormat="1" ht="15">
      <c r="A33" s="121"/>
      <c r="B33" s="121"/>
      <c r="C33" s="122"/>
      <c r="D33" s="122"/>
      <c r="E33" s="122"/>
    </row>
    <row r="34" spans="1:5" ht="14.4" thickBot="1">
      <c r="A34" s="129"/>
      <c r="B34" s="75" t="s">
        <v>421</v>
      </c>
      <c r="C34" s="19"/>
      <c r="D34" s="19"/>
      <c r="E34" s="19">
        <f>SUM(E24:E33)</f>
        <v>6935684</v>
      </c>
    </row>
    <row r="35" spans="1:5" ht="15">
      <c r="A35" s="77"/>
      <c r="B35" s="77"/>
      <c r="C35" s="21"/>
      <c r="D35" s="21"/>
      <c r="E35" s="21"/>
    </row>
    <row r="36" spans="1:5" ht="15">
      <c r="A36" s="77" t="s">
        <v>422</v>
      </c>
      <c r="B36" s="77" t="s">
        <v>423</v>
      </c>
      <c r="C36" s="15"/>
      <c r="D36" s="15"/>
      <c r="E36" s="23">
        <v>2270000</v>
      </c>
    </row>
    <row r="37" spans="1:5" ht="15">
      <c r="A37" s="77"/>
      <c r="B37" s="124"/>
      <c r="C37" s="125"/>
      <c r="D37" s="125"/>
      <c r="E37" s="126"/>
    </row>
    <row r="38" spans="1:5" ht="14.4" thickBot="1">
      <c r="A38" s="129"/>
      <c r="B38" s="75" t="s">
        <v>444</v>
      </c>
      <c r="C38" s="19"/>
      <c r="D38" s="19"/>
      <c r="E38" s="127">
        <f>SUM(E36:E37)</f>
        <v>2270000</v>
      </c>
    </row>
    <row r="39" spans="1:5" ht="15">
      <c r="A39" s="77"/>
      <c r="B39" s="77"/>
      <c r="C39" s="21"/>
      <c r="D39" s="21"/>
      <c r="E39" s="23"/>
    </row>
    <row r="40" spans="1:5" ht="15">
      <c r="A40" s="77"/>
      <c r="B40" s="77"/>
      <c r="C40" s="21"/>
      <c r="D40" s="21"/>
      <c r="E40" s="23"/>
    </row>
    <row r="41" spans="1:5" ht="15">
      <c r="A41" s="77"/>
      <c r="B41" s="77"/>
      <c r="C41" s="21"/>
      <c r="D41" s="21"/>
      <c r="E41" s="23"/>
    </row>
    <row r="42" spans="1:5" ht="15" hidden="1">
      <c r="A42" s="79"/>
      <c r="B42" s="80"/>
      <c r="C42" s="24"/>
      <c r="D42" s="24"/>
      <c r="E42" s="24"/>
    </row>
    <row r="43" spans="1:5" ht="15" hidden="1">
      <c r="A43" s="77"/>
      <c r="B43" s="81"/>
      <c r="C43" s="15"/>
      <c r="D43" s="24"/>
      <c r="E43" s="24"/>
    </row>
    <row r="44" spans="1:5" ht="15" hidden="1">
      <c r="A44" s="77"/>
      <c r="B44" s="77"/>
      <c r="C44" s="21"/>
      <c r="D44" s="21"/>
      <c r="E44" s="23"/>
    </row>
    <row r="45" spans="1:5" ht="14.4" thickBot="1">
      <c r="A45" s="130"/>
      <c r="B45" s="82" t="s">
        <v>424</v>
      </c>
      <c r="C45" s="83"/>
      <c r="D45" s="83"/>
      <c r="E45" s="83">
        <f>SUM(E38,E34,E19)</f>
        <v>23307152</v>
      </c>
    </row>
    <row r="46" ht="14.4" thickTop="1"/>
  </sheetData>
  <mergeCells count="3">
    <mergeCell ref="A1:E1"/>
    <mergeCell ref="A2:E2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headerFooter>
    <oddHeader>&amp;R3. melléklet az önkormányzat 2021. évi költségvetési koncepciójához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2020-11-23T14:21:59Z</cp:lastPrinted>
  <dcterms:created xsi:type="dcterms:W3CDTF">2018-06-20T08:53:42Z</dcterms:created>
  <dcterms:modified xsi:type="dcterms:W3CDTF">2020-11-23T15:51:06Z</dcterms:modified>
  <cp:category/>
  <cp:version/>
  <cp:contentType/>
  <cp:contentStatus/>
</cp:coreProperties>
</file>